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bizup.sharepoint.com/sites/BizDrive/CKMC/Management/Fachverantwortung SKU/Antragsformulare_2024/"/>
    </mc:Choice>
  </mc:AlternateContent>
  <xr:revisionPtr revIDLastSave="0" documentId="8_{E3E64E98-0C1D-4434-A484-28C57157E4BA}" xr6:coauthVersionLast="47" xr6:coauthVersionMax="47" xr10:uidLastSave="{00000000-0000-0000-0000-000000000000}"/>
  <bookViews>
    <workbookView xWindow="-28920" yWindow="-120" windowWidth="29040" windowHeight="15840" tabRatio="829" xr2:uid="{00000000-000D-0000-FFFF-FFFF00000000}"/>
  </bookViews>
  <sheets>
    <sheet name="PROJEKTKOSTENÜBERSICHT" sheetId="18" r:id="rId1"/>
  </sheets>
  <definedNames>
    <definedName name="Arbeitspake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8" l="1"/>
  <c r="J18" i="18"/>
  <c r="J20" i="18" l="1"/>
  <c r="K28" i="18" l="1"/>
  <c r="C27" i="18" l="1"/>
  <c r="C24" i="18"/>
  <c r="D24" i="18" l="1"/>
  <c r="F22" i="18" l="1"/>
  <c r="E22" i="18"/>
  <c r="D22" i="18"/>
  <c r="C22" i="18"/>
  <c r="G22" i="18"/>
  <c r="H22" i="18"/>
  <c r="I22" i="18"/>
  <c r="J22" i="18"/>
  <c r="K31" i="18"/>
  <c r="K41" i="18" s="1"/>
  <c r="E24" i="18"/>
  <c r="K29" i="18" l="1"/>
  <c r="K25" i="18"/>
  <c r="K26" i="18"/>
  <c r="I24" i="18" l="1"/>
  <c r="I27" i="18"/>
  <c r="I33" i="18" l="1"/>
  <c r="J27" i="18"/>
  <c r="H27" i="18"/>
  <c r="G27" i="18"/>
  <c r="F27" i="18"/>
  <c r="E27" i="18"/>
  <c r="E33" i="18" s="1"/>
  <c r="D27" i="18"/>
  <c r="D33" i="18" s="1"/>
  <c r="C33" i="18"/>
  <c r="J24" i="18"/>
  <c r="H24" i="18"/>
  <c r="G24" i="18"/>
  <c r="F24" i="18"/>
  <c r="E34" i="18" l="1"/>
  <c r="E35" i="18"/>
  <c r="D34" i="18"/>
  <c r="D35" i="18"/>
  <c r="C34" i="18"/>
  <c r="C35" i="18"/>
  <c r="I34" i="18"/>
  <c r="I35" i="18"/>
  <c r="F33" i="18"/>
  <c r="J33" i="18"/>
  <c r="G33" i="18"/>
  <c r="H33" i="18"/>
  <c r="K24" i="18"/>
  <c r="K40" i="18" s="1"/>
  <c r="E36" i="18" l="1"/>
  <c r="H34" i="18"/>
  <c r="H35" i="18"/>
  <c r="I36" i="18"/>
  <c r="G34" i="18"/>
  <c r="G35" i="18"/>
  <c r="F34" i="18"/>
  <c r="F35" i="18"/>
  <c r="D36" i="18"/>
  <c r="C36" i="18"/>
  <c r="J34" i="18"/>
  <c r="J35" i="18"/>
  <c r="K30" i="18"/>
  <c r="K27" i="18"/>
  <c r="K32" i="18"/>
  <c r="F36" i="18" l="1"/>
  <c r="K34" i="18"/>
  <c r="J36" i="18"/>
  <c r="K35" i="18"/>
  <c r="H36" i="18"/>
  <c r="G36" i="18"/>
  <c r="K33" i="18"/>
  <c r="K36" i="18" l="1"/>
  <c r="C43" i="18"/>
  <c r="D43" i="18"/>
  <c r="D47" i="18" s="1"/>
  <c r="E43" i="18"/>
  <c r="E47" i="18" s="1"/>
  <c r="I43" i="18"/>
  <c r="I47" i="18" s="1"/>
  <c r="J43" i="18"/>
  <c r="J47" i="18" s="1"/>
  <c r="G43" i="18"/>
  <c r="G47" i="18" s="1"/>
  <c r="H43" i="18"/>
  <c r="H47" i="18" s="1"/>
  <c r="F43" i="18"/>
  <c r="F47" i="18" s="1"/>
  <c r="K44" i="18"/>
  <c r="K47" i="18" s="1"/>
  <c r="C47" i="18"/>
  <c r="K45" i="18"/>
  <c r="E46" i="18" s="1"/>
</calcChain>
</file>

<file path=xl/sharedStrings.xml><?xml version="1.0" encoding="utf-8"?>
<sst xmlns="http://schemas.openxmlformats.org/spreadsheetml/2006/main" count="70" uniqueCount="67">
  <si>
    <t>Kosten für F&amp;E-Einrichtungen beauftragt zur Durchführung von F&amp;E Tätigkeiten</t>
  </si>
  <si>
    <t>Personalkosten (Eigenleistungen)</t>
  </si>
  <si>
    <t>Summe förderbare Kosten</t>
  </si>
  <si>
    <t>Förderbare Kosten (Nettobeträge)</t>
  </si>
  <si>
    <t>PP1</t>
  </si>
  <si>
    <t>PP2</t>
  </si>
  <si>
    <t>PP3</t>
  </si>
  <si>
    <t>PP4</t>
  </si>
  <si>
    <t>PP5</t>
  </si>
  <si>
    <t>PP6</t>
  </si>
  <si>
    <t>mit F&amp;E</t>
  </si>
  <si>
    <t>ohne F&amp;E</t>
  </si>
  <si>
    <t>Art des Vorhabens</t>
  </si>
  <si>
    <t>Handelt es sich bei Ihrem Vorhaben um ein Projekt MIT bzw. OHNE Beteiligung einer F&amp;E Einrichtung?</t>
  </si>
  <si>
    <t>(bitte wählen)</t>
  </si>
  <si>
    <t>Summen</t>
  </si>
  <si>
    <t>Name des Projektes</t>
  </si>
  <si>
    <t>Partner</t>
  </si>
  <si>
    <t>Projektpartner 1 (PP1)</t>
  </si>
  <si>
    <t>Koord.</t>
  </si>
  <si>
    <t>Projektkoordinator (Koord.)</t>
  </si>
  <si>
    <t>Projektpartner 2 (PP2)</t>
  </si>
  <si>
    <t>Projektpartner 3 (PP3)</t>
  </si>
  <si>
    <t>Projektpartner 4 (PP4)</t>
  </si>
  <si>
    <t>Projektpartner 5 (PP5)</t>
  </si>
  <si>
    <t>Projektpartner 6 (PP6)</t>
  </si>
  <si>
    <t>Projektpartner 7 (PP7)</t>
  </si>
  <si>
    <t xml:space="preserve">   Projektmanagement in EUR</t>
  </si>
  <si>
    <t xml:space="preserve">   AP1-AP7 in EUR</t>
  </si>
  <si>
    <t xml:space="preserve">   Personalkosten</t>
  </si>
  <si>
    <t xml:space="preserve">   Sach- und Materialkosten</t>
  </si>
  <si>
    <t>PP7</t>
  </si>
  <si>
    <t>Firmenname PP3</t>
  </si>
  <si>
    <t>Firmenname PP4</t>
  </si>
  <si>
    <t>Firmenname PP5</t>
  </si>
  <si>
    <t>Firmenname PP6</t>
  </si>
  <si>
    <t>Firmenname PP7</t>
  </si>
  <si>
    <t xml:space="preserve">Dienstleistungen, die zur Realisierung des Forschungs- und Entwicklungsvorhaben unabdingbar sind. </t>
  </si>
  <si>
    <t>Firmenname PP1</t>
  </si>
  <si>
    <t>Firmenname PP2</t>
  </si>
  <si>
    <t>Externe Projektmanagementkosten</t>
  </si>
  <si>
    <t>Anteil Projektmanagementkosten</t>
  </si>
  <si>
    <t>Bitte beachten Sie, dass die externen Projektmanagementkosten für das gesamte Kooperationsvorhaben auf max. € 5.000,- beschränkt sind!</t>
  </si>
  <si>
    <t>Bitte beachten Sie, dass der Anteil an Personalkosten pro FörderwerberIn mind. 10% und  max. 60% des förderbaren Gesamtprojektvolumens betragen muss!</t>
  </si>
  <si>
    <t>Anteil Personalkosten/Förderwerber</t>
  </si>
  <si>
    <t>Anteil F&amp;E-Einrichtung</t>
  </si>
  <si>
    <t>Anteil externe Dienstleistungen</t>
  </si>
  <si>
    <t>Bitte berücksichtigen Sie bei der Kostenkalkulation die Vorgaben in den Punkten 7ff im Programmdokument. Die wichtigsten einzuhaltenden Vorgaben sind hier angeführt und berechnet:</t>
  </si>
  <si>
    <t>Firmenname PP0</t>
  </si>
  <si>
    <t>Bitte beachten Sie, dass der Anteil pro Dienstleister auf max. 20% des Gesamtvolumens beschränkt ist! Der %-Anteil hier ist gesamt für alle Dienstleistungen ausgewiesen.</t>
  </si>
  <si>
    <t>Summe externe Projektmanagementkosten</t>
  </si>
  <si>
    <t>Bool für Anteil Personalkosten/Förderwerber</t>
  </si>
  <si>
    <t>Bitte beachten Sie, dass bei einem Vorhaben mit Beteiligung einer F&amp;E-Einrichtung der Anteil der Kosten der F&amp;E-Einrichtung mindestens 10% am förderbaren Gesamtprojektvolumen betragen muss!</t>
  </si>
  <si>
    <t>Bitte beachten Sie, dass der Anteil an Personalkosten für Projektmanagementtätigkeit maximal 7% der förderbaren Personalkosten betragen darf!</t>
  </si>
  <si>
    <t>Max. Bonus</t>
  </si>
  <si>
    <t>Wird ein "hoher" positiver Beitrag zu den UN-Nachhaltigkeitszielen (SDGs) geleistet?</t>
  </si>
  <si>
    <t>JA</t>
  </si>
  <si>
    <t>NEIN</t>
  </si>
  <si>
    <r>
      <t xml:space="preserve">Die </t>
    </r>
    <r>
      <rPr>
        <b/>
        <sz val="8"/>
        <rFont val="Arial"/>
        <family val="2"/>
      </rPr>
      <t>BASISFÖRDERUNG</t>
    </r>
    <r>
      <rPr>
        <sz val="8"/>
        <rFont val="Arial"/>
        <family val="2"/>
      </rPr>
      <t xml:space="preserve"> beträgt bei Vorhaben </t>
    </r>
    <r>
      <rPr>
        <b/>
        <sz val="8"/>
        <rFont val="Arial"/>
        <family val="2"/>
      </rPr>
      <t>mit Beteiligung einer F&amp;E-Einrichtung max. 35%</t>
    </r>
    <r>
      <rPr>
        <sz val="8"/>
        <rFont val="Arial"/>
        <family val="2"/>
      </rPr>
      <t xml:space="preserve"> (bzw. max. 250.000,- Euro je Kooperationsvorhaben bzw. mit max. 50.000,- Euro je FörderungswerbeIn) der förderbaren, projektbezogenen Gesamtkosten. Bei Vorhaben</t>
    </r>
    <r>
      <rPr>
        <b/>
        <sz val="8"/>
        <rFont val="Arial"/>
        <family val="2"/>
      </rPr>
      <t xml:space="preserve"> ohne Beteiligung einer F&amp;E-Einrichtung</t>
    </r>
    <r>
      <rPr>
        <sz val="8"/>
        <rFont val="Arial"/>
        <family val="2"/>
      </rPr>
      <t xml:space="preserve"> beträgt die Förderhöhe</t>
    </r>
    <r>
      <rPr>
        <b/>
        <sz val="8"/>
        <rFont val="Arial"/>
        <family val="2"/>
      </rPr>
      <t xml:space="preserve"> max. 15% </t>
    </r>
    <r>
      <rPr>
        <sz val="8"/>
        <rFont val="Arial"/>
        <family val="2"/>
      </rPr>
      <t>(bzw. max. 100.000,- Euro  je Kooperationsvorhaben bzw. max. 20.000,- Euro je FörderwerberIn) der förderbaren, projektbezogenen Gesamtkosten.</t>
    </r>
  </si>
  <si>
    <t>Beantragte max. FÖRDERUNG GESAMT</t>
  </si>
  <si>
    <t>Max. 
Basisförderung</t>
  </si>
  <si>
    <t>Max. Gesamt- Förderung</t>
  </si>
  <si>
    <t>Beantragte Basisförderung</t>
  </si>
  <si>
    <t>Beantragter Nachhaltigkeitsbonus</t>
  </si>
  <si>
    <t>Beantragte Förderung GESAMT</t>
  </si>
  <si>
    <r>
      <t xml:space="preserve">Der </t>
    </r>
    <r>
      <rPr>
        <b/>
        <sz val="8"/>
        <rFont val="Arial"/>
        <family val="2"/>
      </rPr>
      <t>NACHHALTIGKEITSBONUS</t>
    </r>
    <r>
      <rPr>
        <sz val="8"/>
        <rFont val="Arial"/>
        <family val="2"/>
      </rPr>
      <t xml:space="preserve"> (=zusätzlicher Landesbeitrag) beträgt </t>
    </r>
    <r>
      <rPr>
        <b/>
        <sz val="8"/>
        <rFont val="Arial"/>
        <family val="2"/>
      </rPr>
      <t>max. 5%</t>
    </r>
    <r>
      <rPr>
        <sz val="8"/>
        <rFont val="Arial"/>
        <family val="2"/>
      </rPr>
      <t xml:space="preserve"> (bzw. max. 50.000,- Euro je Kooperationsvorhaben bzw. max. 10.000,- Euro je FörderungswerberIn) der förderbaren, projektbezogenen Gesamtkosten. Der Bonus wird gewährt, wenn durch die erfolgreiche Verwertung der Ergebnisse des beantragten Kooperationsvorhabens zumindest zu einem der im Programmdokument angeführten UN-Nachhaltigkeitszielen (</t>
    </r>
    <r>
      <rPr>
        <b/>
        <sz val="8"/>
        <rFont val="Arial"/>
        <family val="2"/>
      </rPr>
      <t>SDGs</t>
    </r>
    <r>
      <rPr>
        <sz val="8"/>
        <rFont val="Arial"/>
        <family val="2"/>
      </rPr>
      <t>) ein "hoher"positiver" Beitrag geleistet wird,</t>
    </r>
  </si>
  <si>
    <t>Sach- und Materialkosten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</si>
</sst>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\ #,##0.00"/>
    <numFmt numFmtId="165" formatCode="0.0%"/>
  </numFmts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7">
    <xf numFmtId="0" fontId="0" fillId="0" borderId="0" xfId="0"/>
    <xf numFmtId="164" fontId="5" fillId="2" borderId="1" xfId="0" applyNumberFormat="1" applyFont="1" applyFill="1" applyBorder="1" applyProtection="1">
      <protection locked="0"/>
    </xf>
    <xf numFmtId="164" fontId="0" fillId="4" borderId="12" xfId="0" applyNumberFormat="1" applyFill="1" applyBorder="1"/>
    <xf numFmtId="164" fontId="0" fillId="4" borderId="18" xfId="0" applyNumberFormat="1" applyFill="1" applyBorder="1"/>
    <xf numFmtId="164" fontId="5" fillId="2" borderId="7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3" fillId="3" borderId="2" xfId="0" applyFont="1" applyFill="1" applyBorder="1"/>
    <xf numFmtId="0" fontId="0" fillId="2" borderId="0" xfId="0" applyFill="1"/>
    <xf numFmtId="0" fontId="3" fillId="3" borderId="4" xfId="0" applyFont="1" applyFill="1" applyBorder="1"/>
    <xf numFmtId="0" fontId="0" fillId="0" borderId="6" xfId="0" applyBorder="1"/>
    <xf numFmtId="0" fontId="0" fillId="0" borderId="15" xfId="0" applyBorder="1"/>
    <xf numFmtId="0" fontId="2" fillId="3" borderId="17" xfId="0" applyFont="1" applyFill="1" applyBorder="1"/>
    <xf numFmtId="0" fontId="2" fillId="3" borderId="14" xfId="0" applyFont="1" applyFill="1" applyBorder="1"/>
    <xf numFmtId="0" fontId="2" fillId="3" borderId="8" xfId="0" applyFont="1" applyFill="1" applyBorder="1"/>
    <xf numFmtId="0" fontId="3" fillId="0" borderId="0" xfId="0" applyFont="1"/>
    <xf numFmtId="0" fontId="2" fillId="2" borderId="0" xfId="0" applyFont="1" applyFill="1"/>
    <xf numFmtId="9" fontId="0" fillId="4" borderId="16" xfId="1" applyFont="1" applyFill="1" applyBorder="1" applyProtection="1"/>
    <xf numFmtId="0" fontId="0" fillId="0" borderId="0" xfId="0" applyAlignment="1">
      <alignment horizontal="center" textRotation="90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164" fontId="3" fillId="4" borderId="13" xfId="0" applyNumberFormat="1" applyFont="1" applyFill="1" applyBorder="1"/>
    <xf numFmtId="0" fontId="2" fillId="3" borderId="1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64" fontId="0" fillId="4" borderId="10" xfId="0" applyNumberFormat="1" applyFill="1" applyBorder="1"/>
    <xf numFmtId="0" fontId="2" fillId="3" borderId="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4" borderId="9" xfId="0" applyNumberFormat="1" applyFill="1" applyBorder="1"/>
    <xf numFmtId="164" fontId="3" fillId="4" borderId="19" xfId="0" applyNumberFormat="1" applyFont="1" applyFill="1" applyBorder="1"/>
    <xf numFmtId="0" fontId="2" fillId="3" borderId="1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164" fontId="3" fillId="4" borderId="22" xfId="0" applyNumberFormat="1" applyFont="1" applyFill="1" applyBorder="1"/>
    <xf numFmtId="0" fontId="2" fillId="3" borderId="2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164" fontId="3" fillId="4" borderId="3" xfId="0" applyNumberFormat="1" applyFont="1" applyFill="1" applyBorder="1"/>
    <xf numFmtId="0" fontId="3" fillId="0" borderId="0" xfId="0" applyFont="1" applyAlignment="1">
      <alignment horizontal="left"/>
    </xf>
    <xf numFmtId="164" fontId="3" fillId="0" borderId="0" xfId="0" applyNumberFormat="1" applyFont="1"/>
    <xf numFmtId="164" fontId="1" fillId="0" borderId="1" xfId="1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6" xfId="0" applyFont="1" applyFill="1" applyBorder="1"/>
    <xf numFmtId="0" fontId="2" fillId="3" borderId="16" xfId="0" applyFont="1" applyFill="1" applyBorder="1"/>
    <xf numFmtId="0" fontId="2" fillId="0" borderId="0" xfId="0" applyFont="1"/>
    <xf numFmtId="164" fontId="0" fillId="0" borderId="0" xfId="0" applyNumberFormat="1"/>
    <xf numFmtId="165" fontId="1" fillId="0" borderId="1" xfId="0" applyNumberFormat="1" applyFont="1" applyBorder="1" applyAlignment="1">
      <alignment horizontal="center" vertical="center"/>
    </xf>
    <xf numFmtId="165" fontId="1" fillId="0" borderId="1" xfId="1" applyNumberFormat="1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/>
    </xf>
    <xf numFmtId="0" fontId="2" fillId="2" borderId="5" xfId="0" applyFont="1" applyFill="1" applyBorder="1" applyProtection="1">
      <protection locked="0"/>
    </xf>
    <xf numFmtId="0" fontId="0" fillId="0" borderId="3" xfId="0" applyBorder="1"/>
    <xf numFmtId="164" fontId="3" fillId="4" borderId="16" xfId="0" applyNumberFormat="1" applyFont="1" applyFill="1" applyBorder="1"/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10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2" fillId="3" borderId="17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2" fillId="2" borderId="5" xfId="0" applyFon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1" fillId="0" borderId="0" xfId="0" applyFont="1" applyAlignment="1">
      <alignment horizontal="right"/>
    </xf>
    <xf numFmtId="0" fontId="2" fillId="3" borderId="2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 vertical="center" wrapText="1"/>
    </xf>
    <xf numFmtId="9" fontId="3" fillId="4" borderId="16" xfId="1" applyFont="1" applyFill="1" applyBorder="1" applyProtection="1"/>
    <xf numFmtId="0" fontId="3" fillId="2" borderId="0" xfId="0" applyFont="1" applyFill="1"/>
    <xf numFmtId="0" fontId="3" fillId="3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wrapText="1"/>
    </xf>
    <xf numFmtId="0" fontId="3" fillId="3" borderId="16" xfId="0" applyFont="1" applyFill="1" applyBorder="1" applyAlignment="1">
      <alignment wrapText="1"/>
    </xf>
    <xf numFmtId="0" fontId="3" fillId="4" borderId="4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left" vertical="top"/>
    </xf>
    <xf numFmtId="164" fontId="5" fillId="4" borderId="18" xfId="0" applyNumberFormat="1" applyFont="1" applyFill="1" applyBorder="1"/>
    <xf numFmtId="164" fontId="3" fillId="4" borderId="5" xfId="0" applyNumberFormat="1" applyFont="1" applyFill="1" applyBorder="1"/>
    <xf numFmtId="164" fontId="3" fillId="4" borderId="24" xfId="0" applyNumberFormat="1" applyFont="1" applyFill="1" applyBorder="1"/>
    <xf numFmtId="0" fontId="2" fillId="4" borderId="17" xfId="0" applyFont="1" applyFill="1" applyBorder="1" applyAlignment="1">
      <alignment horizontal="left" vertical="top" wrapText="1"/>
    </xf>
    <xf numFmtId="0" fontId="2" fillId="4" borderId="25" xfId="0" applyFont="1" applyFill="1" applyBorder="1" applyAlignment="1">
      <alignment horizontal="left" vertical="top" wrapText="1"/>
    </xf>
    <xf numFmtId="0" fontId="3" fillId="4" borderId="26" xfId="0" applyFont="1" applyFill="1" applyBorder="1" applyAlignment="1">
      <alignment horizontal="left" vertical="top"/>
    </xf>
    <xf numFmtId="164" fontId="5" fillId="4" borderId="26" xfId="0" applyNumberFormat="1" applyFont="1" applyFill="1" applyBorder="1"/>
    <xf numFmtId="164" fontId="3" fillId="4" borderId="27" xfId="0" applyNumberFormat="1" applyFont="1" applyFill="1" applyBorder="1"/>
    <xf numFmtId="0" fontId="2" fillId="0" borderId="0" xfId="0" applyFont="1" applyAlignment="1">
      <alignment horizontal="center"/>
    </xf>
  </cellXfs>
  <cellStyles count="6">
    <cellStyle name="Komma 2" xfId="4" xr:uid="{00000000-0005-0000-0000-000000000000}"/>
    <cellStyle name="Normal" xfId="2" xr:uid="{00000000-0005-0000-0000-000001000000}"/>
    <cellStyle name="Prozent" xfId="1" builtinId="5"/>
    <cellStyle name="Prozent 2" xfId="5" xr:uid="{00000000-0005-0000-0000-000003000000}"/>
    <cellStyle name="Standard" xfId="0" builtinId="0"/>
    <cellStyle name="Standard 2" xfId="3" xr:uid="{00000000-0005-0000-0000-000005000000}"/>
  </cellStyles>
  <dxfs count="6"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CBCB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 patternType="solid">
          <fgColor rgb="FFFFC7CF"/>
          <bgColor rgb="FFFB665B"/>
        </patternFill>
      </fill>
    </dxf>
  </dxfs>
  <tableStyles count="0" defaultTableStyle="TableStyleMedium9" defaultPivotStyle="PivotStyleLight16"/>
  <colors>
    <mruColors>
      <color rgb="FFFCBCBC"/>
      <color rgb="FFFCB4B4"/>
      <color rgb="FFFB665B"/>
      <color rgb="FFFF7757"/>
      <color rgb="FFFFC7CF"/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tabSelected="1" zoomScale="130" zoomScaleNormal="130" workbookViewId="0">
      <selection activeCell="B9" sqref="B9:K9"/>
    </sheetView>
  </sheetViews>
  <sheetFormatPr baseColWidth="10" defaultColWidth="10.77734375" defaultRowHeight="13.2" x14ac:dyDescent="0.25"/>
  <cols>
    <col min="1" max="1" width="29.21875" customWidth="1"/>
    <col min="2" max="2" width="13.77734375" customWidth="1"/>
    <col min="3" max="11" width="14.44140625" customWidth="1"/>
    <col min="12" max="12" width="10.77734375" hidden="1" customWidth="1"/>
    <col min="13" max="13" width="10.77734375" style="8" hidden="1" customWidth="1"/>
    <col min="14" max="14" width="10.77734375" customWidth="1"/>
  </cols>
  <sheetData>
    <row r="1" spans="1:13" ht="21.75" customHeight="1" thickBot="1" x14ac:dyDescent="0.3">
      <c r="A1" s="7" t="s">
        <v>16</v>
      </c>
      <c r="B1" s="71"/>
      <c r="C1" s="72"/>
      <c r="D1" s="72"/>
      <c r="E1" s="72"/>
      <c r="F1" s="72"/>
      <c r="G1" s="72"/>
      <c r="H1" s="72"/>
      <c r="I1" s="72"/>
      <c r="J1" s="72"/>
      <c r="K1" s="73"/>
    </row>
    <row r="2" spans="1:13" ht="13.8" thickBot="1" x14ac:dyDescent="0.3"/>
    <row r="3" spans="1:13" ht="13.8" thickBot="1" x14ac:dyDescent="0.3">
      <c r="A3" s="9" t="s">
        <v>17</v>
      </c>
      <c r="B3" s="10"/>
      <c r="C3" s="10"/>
      <c r="D3" s="10"/>
      <c r="E3" s="10"/>
      <c r="F3" s="10"/>
      <c r="G3" s="10"/>
      <c r="H3" s="10"/>
      <c r="I3" s="10"/>
      <c r="J3" s="10"/>
      <c r="K3" s="11"/>
    </row>
    <row r="4" spans="1:13" x14ac:dyDescent="0.25">
      <c r="A4" s="12" t="s">
        <v>20</v>
      </c>
      <c r="B4" s="55" t="s">
        <v>48</v>
      </c>
      <c r="C4" s="55"/>
      <c r="D4" s="55"/>
      <c r="E4" s="55"/>
      <c r="F4" s="55"/>
      <c r="G4" s="55"/>
      <c r="H4" s="55"/>
      <c r="I4" s="55"/>
      <c r="J4" s="55"/>
      <c r="K4" s="56"/>
    </row>
    <row r="5" spans="1:13" x14ac:dyDescent="0.25">
      <c r="A5" s="13" t="s">
        <v>18</v>
      </c>
      <c r="B5" s="55" t="s">
        <v>38</v>
      </c>
      <c r="C5" s="55"/>
      <c r="D5" s="55"/>
      <c r="E5" s="55"/>
      <c r="F5" s="55"/>
      <c r="G5" s="55"/>
      <c r="H5" s="55"/>
      <c r="I5" s="55"/>
      <c r="J5" s="55"/>
      <c r="K5" s="56"/>
    </row>
    <row r="6" spans="1:13" x14ac:dyDescent="0.25">
      <c r="A6" s="13" t="s">
        <v>21</v>
      </c>
      <c r="B6" s="55" t="s">
        <v>39</v>
      </c>
      <c r="C6" s="55"/>
      <c r="D6" s="55"/>
      <c r="E6" s="55"/>
      <c r="F6" s="55"/>
      <c r="G6" s="55"/>
      <c r="H6" s="55"/>
      <c r="I6" s="55"/>
      <c r="J6" s="55"/>
      <c r="K6" s="56"/>
    </row>
    <row r="7" spans="1:13" x14ac:dyDescent="0.25">
      <c r="A7" s="13" t="s">
        <v>22</v>
      </c>
      <c r="B7" s="55" t="s">
        <v>32</v>
      </c>
      <c r="C7" s="55"/>
      <c r="D7" s="55"/>
      <c r="E7" s="55"/>
      <c r="F7" s="55"/>
      <c r="G7" s="55"/>
      <c r="H7" s="55"/>
      <c r="I7" s="55"/>
      <c r="J7" s="55"/>
      <c r="K7" s="56"/>
    </row>
    <row r="8" spans="1:13" x14ac:dyDescent="0.25">
      <c r="A8" s="13" t="s">
        <v>23</v>
      </c>
      <c r="B8" s="55" t="s">
        <v>33</v>
      </c>
      <c r="C8" s="55"/>
      <c r="D8" s="55"/>
      <c r="E8" s="55"/>
      <c r="F8" s="55"/>
      <c r="G8" s="55"/>
      <c r="H8" s="55"/>
      <c r="I8" s="55"/>
      <c r="J8" s="55"/>
      <c r="K8" s="56"/>
    </row>
    <row r="9" spans="1:13" x14ac:dyDescent="0.25">
      <c r="A9" s="13" t="s">
        <v>24</v>
      </c>
      <c r="B9" s="55" t="s">
        <v>34</v>
      </c>
      <c r="C9" s="55"/>
      <c r="D9" s="55"/>
      <c r="E9" s="55"/>
      <c r="F9" s="55"/>
      <c r="G9" s="55"/>
      <c r="H9" s="55"/>
      <c r="I9" s="55"/>
      <c r="J9" s="55"/>
      <c r="K9" s="56"/>
    </row>
    <row r="10" spans="1:13" x14ac:dyDescent="0.25">
      <c r="A10" s="13" t="s">
        <v>25</v>
      </c>
      <c r="B10" s="55" t="s">
        <v>35</v>
      </c>
      <c r="C10" s="55"/>
      <c r="D10" s="55"/>
      <c r="E10" s="55"/>
      <c r="F10" s="55"/>
      <c r="G10" s="55"/>
      <c r="H10" s="55"/>
      <c r="I10" s="55"/>
      <c r="J10" s="55"/>
      <c r="K10" s="56"/>
    </row>
    <row r="11" spans="1:13" ht="13.8" thickBot="1" x14ac:dyDescent="0.3">
      <c r="A11" s="14" t="s">
        <v>26</v>
      </c>
      <c r="B11" s="55" t="s">
        <v>36</v>
      </c>
      <c r="C11" s="55"/>
      <c r="D11" s="55"/>
      <c r="E11" s="55"/>
      <c r="F11" s="55"/>
      <c r="G11" s="55"/>
      <c r="H11" s="55"/>
      <c r="I11" s="55"/>
      <c r="J11" s="55"/>
      <c r="K11" s="56"/>
    </row>
    <row r="13" spans="1:13" ht="13.8" thickBot="1" x14ac:dyDescent="0.3">
      <c r="A13" s="15" t="s">
        <v>12</v>
      </c>
    </row>
    <row r="14" spans="1:13" ht="13.8" thickBot="1" x14ac:dyDescent="0.3">
      <c r="A14" s="75" t="s">
        <v>13</v>
      </c>
      <c r="B14" s="76"/>
      <c r="C14" s="76"/>
      <c r="D14" s="76"/>
      <c r="E14" s="76"/>
      <c r="F14" s="76"/>
      <c r="G14" s="76"/>
      <c r="H14" s="76"/>
      <c r="I14" s="51"/>
      <c r="J14" s="52" t="s">
        <v>10</v>
      </c>
      <c r="K14" s="53" t="s">
        <v>14</v>
      </c>
      <c r="M14" s="16" t="s">
        <v>10</v>
      </c>
    </row>
    <row r="15" spans="1:13" ht="13.8" thickBot="1" x14ac:dyDescent="0.3">
      <c r="M15" s="16" t="s">
        <v>11</v>
      </c>
    </row>
    <row r="16" spans="1:13" ht="13.8" thickBot="1" x14ac:dyDescent="0.3">
      <c r="A16" s="75" t="s">
        <v>55</v>
      </c>
      <c r="B16" s="76"/>
      <c r="C16" s="76"/>
      <c r="D16" s="76"/>
      <c r="E16" s="76"/>
      <c r="F16" s="76"/>
      <c r="G16" s="76"/>
      <c r="H16" s="76"/>
      <c r="I16" s="51"/>
      <c r="J16" s="52" t="s">
        <v>56</v>
      </c>
      <c r="K16" s="53" t="s">
        <v>14</v>
      </c>
      <c r="M16" s="16" t="s">
        <v>56</v>
      </c>
    </row>
    <row r="17" spans="1:13" ht="13.8" thickBot="1" x14ac:dyDescent="0.3">
      <c r="M17" s="16" t="s">
        <v>57</v>
      </c>
    </row>
    <row r="18" spans="1:13" ht="43.5" customHeight="1" thickBot="1" x14ac:dyDescent="0.3">
      <c r="A18" s="59" t="s">
        <v>58</v>
      </c>
      <c r="B18" s="60"/>
      <c r="C18" s="60"/>
      <c r="D18" s="60"/>
      <c r="E18" s="60"/>
      <c r="F18" s="60"/>
      <c r="G18" s="60"/>
      <c r="H18" s="43"/>
      <c r="I18" s="83" t="s">
        <v>60</v>
      </c>
      <c r="J18" s="17">
        <f>IF(J14=M14,0.35,IF(J14=M15,0.15,"bitte wählen"))</f>
        <v>0.35</v>
      </c>
      <c r="M18" s="16"/>
    </row>
    <row r="19" spans="1:13" ht="43.5" customHeight="1" thickBot="1" x14ac:dyDescent="0.3">
      <c r="A19" s="59" t="s">
        <v>65</v>
      </c>
      <c r="B19" s="60"/>
      <c r="C19" s="60"/>
      <c r="D19" s="60"/>
      <c r="E19" s="60"/>
      <c r="F19" s="60"/>
      <c r="G19" s="60"/>
      <c r="H19" s="77"/>
      <c r="I19" s="44" t="s">
        <v>54</v>
      </c>
      <c r="J19" s="17">
        <f>IF(J16=M16,0.05,IF(J16=M17,0,"bitte wählen"))</f>
        <v>0.05</v>
      </c>
      <c r="M19" s="16"/>
    </row>
    <row r="20" spans="1:13" s="15" customFormat="1" ht="35.4" customHeight="1" thickBot="1" x14ac:dyDescent="0.3">
      <c r="A20" s="80" t="s">
        <v>59</v>
      </c>
      <c r="B20" s="81"/>
      <c r="C20" s="81"/>
      <c r="D20" s="81"/>
      <c r="E20" s="81"/>
      <c r="F20" s="81"/>
      <c r="G20" s="81"/>
      <c r="H20" s="82"/>
      <c r="I20" s="84" t="s">
        <v>61</v>
      </c>
      <c r="J20" s="78">
        <f>J18+J19</f>
        <v>0.39999999999999997</v>
      </c>
      <c r="M20" s="79"/>
    </row>
    <row r="21" spans="1:13" x14ac:dyDescent="0.25">
      <c r="M21" s="16"/>
    </row>
    <row r="22" spans="1:13" ht="90.6" customHeight="1" x14ac:dyDescent="0.25">
      <c r="A22" s="61" t="s">
        <v>3</v>
      </c>
      <c r="B22" s="61"/>
      <c r="C22" s="18" t="str">
        <f>B4</f>
        <v>Firmenname PP0</v>
      </c>
      <c r="D22" s="18" t="str">
        <f>B5</f>
        <v>Firmenname PP1</v>
      </c>
      <c r="E22" s="18" t="str">
        <f>B6</f>
        <v>Firmenname PP2</v>
      </c>
      <c r="F22" s="18" t="str">
        <f>B7</f>
        <v>Firmenname PP3</v>
      </c>
      <c r="G22" s="18" t="str">
        <f>B8</f>
        <v>Firmenname PP4</v>
      </c>
      <c r="H22" s="18" t="str">
        <f>B9</f>
        <v>Firmenname PP5</v>
      </c>
      <c r="I22" s="18" t="str">
        <f>B10</f>
        <v>Firmenname PP6</v>
      </c>
      <c r="J22" s="18" t="str">
        <f>B11</f>
        <v>Firmenname PP7</v>
      </c>
      <c r="K22" s="19"/>
      <c r="M22" s="16"/>
    </row>
    <row r="23" spans="1:13" ht="13.8" thickBot="1" x14ac:dyDescent="0.3">
      <c r="A23" s="62"/>
      <c r="B23" s="62"/>
      <c r="C23" s="20" t="s">
        <v>19</v>
      </c>
      <c r="D23" s="19" t="s">
        <v>4</v>
      </c>
      <c r="E23" s="19" t="s">
        <v>5</v>
      </c>
      <c r="F23" s="19" t="s">
        <v>6</v>
      </c>
      <c r="G23" s="19" t="s">
        <v>7</v>
      </c>
      <c r="H23" s="19" t="s">
        <v>8</v>
      </c>
      <c r="I23" s="19" t="s">
        <v>9</v>
      </c>
      <c r="J23" s="19" t="s">
        <v>31</v>
      </c>
      <c r="K23" s="19" t="s">
        <v>15</v>
      </c>
    </row>
    <row r="24" spans="1:13" x14ac:dyDescent="0.25">
      <c r="A24" s="21" t="s">
        <v>1</v>
      </c>
      <c r="B24" s="22"/>
      <c r="C24" s="2">
        <f>C25+C26</f>
        <v>0</v>
      </c>
      <c r="D24" s="2">
        <f>D25+D26</f>
        <v>0</v>
      </c>
      <c r="E24" s="2">
        <f t="shared" ref="E24" si="0">E25+E26</f>
        <v>0</v>
      </c>
      <c r="F24" s="2">
        <f t="shared" ref="F24:J24" si="1">F25+F26</f>
        <v>0</v>
      </c>
      <c r="G24" s="2">
        <f t="shared" si="1"/>
        <v>0</v>
      </c>
      <c r="H24" s="2">
        <f t="shared" si="1"/>
        <v>0</v>
      </c>
      <c r="I24" s="2">
        <f t="shared" ref="I24" si="2">I25+I26</f>
        <v>0</v>
      </c>
      <c r="J24" s="2">
        <f t="shared" si="1"/>
        <v>0</v>
      </c>
      <c r="K24" s="23">
        <f>SUM(C24:J24)</f>
        <v>0</v>
      </c>
    </row>
    <row r="25" spans="1:13" x14ac:dyDescent="0.25">
      <c r="A25" s="24" t="s">
        <v>27</v>
      </c>
      <c r="B25" s="25"/>
      <c r="C25" s="1"/>
      <c r="D25" s="1"/>
      <c r="E25" s="1"/>
      <c r="F25" s="1"/>
      <c r="G25" s="1"/>
      <c r="H25" s="1"/>
      <c r="I25" s="1"/>
      <c r="J25" s="1"/>
      <c r="K25" s="26">
        <f t="shared" ref="K25:K26" si="3">SUM(C25:J25)</f>
        <v>0</v>
      </c>
    </row>
    <row r="26" spans="1:13" ht="13.8" thickBot="1" x14ac:dyDescent="0.3">
      <c r="A26" s="27" t="s">
        <v>28</v>
      </c>
      <c r="B26" s="28"/>
      <c r="C26" s="4"/>
      <c r="D26" s="4"/>
      <c r="E26" s="4"/>
      <c r="F26" s="4"/>
      <c r="G26" s="4"/>
      <c r="H26" s="4"/>
      <c r="I26" s="4"/>
      <c r="J26" s="4"/>
      <c r="K26" s="29">
        <f t="shared" si="3"/>
        <v>0</v>
      </c>
    </row>
    <row r="27" spans="1:13" ht="27.75" customHeight="1" x14ac:dyDescent="0.25">
      <c r="A27" s="63" t="s">
        <v>0</v>
      </c>
      <c r="B27" s="64"/>
      <c r="C27" s="3">
        <f t="shared" ref="C27:J27" si="4">C28+C29</f>
        <v>0</v>
      </c>
      <c r="D27" s="3">
        <f t="shared" si="4"/>
        <v>0</v>
      </c>
      <c r="E27" s="3">
        <f t="shared" si="4"/>
        <v>0</v>
      </c>
      <c r="F27" s="3">
        <f t="shared" si="4"/>
        <v>0</v>
      </c>
      <c r="G27" s="3">
        <f t="shared" si="4"/>
        <v>0</v>
      </c>
      <c r="H27" s="3">
        <f t="shared" si="4"/>
        <v>0</v>
      </c>
      <c r="I27" s="3">
        <f t="shared" ref="I27" si="5">I28+I29</f>
        <v>0</v>
      </c>
      <c r="J27" s="3">
        <f t="shared" si="4"/>
        <v>0</v>
      </c>
      <c r="K27" s="30">
        <f>SUM(C27:J27)</f>
        <v>0</v>
      </c>
    </row>
    <row r="28" spans="1:13" x14ac:dyDescent="0.25">
      <c r="A28" s="31" t="s">
        <v>29</v>
      </c>
      <c r="B28" s="32"/>
      <c r="C28" s="1"/>
      <c r="D28" s="1"/>
      <c r="E28" s="1"/>
      <c r="F28" s="1"/>
      <c r="G28" s="1"/>
      <c r="H28" s="1"/>
      <c r="I28" s="1"/>
      <c r="J28" s="1"/>
      <c r="K28" s="26">
        <f>SUM(C28:J28)</f>
        <v>0</v>
      </c>
    </row>
    <row r="29" spans="1:13" ht="13.8" thickBot="1" x14ac:dyDescent="0.3">
      <c r="A29" s="33" t="s">
        <v>30</v>
      </c>
      <c r="B29" s="34"/>
      <c r="C29" s="4"/>
      <c r="D29" s="4"/>
      <c r="E29" s="4"/>
      <c r="F29" s="4"/>
      <c r="G29" s="4"/>
      <c r="H29" s="4"/>
      <c r="I29" s="4"/>
      <c r="J29" s="4"/>
      <c r="K29" s="29">
        <f t="shared" ref="K29" si="6">SUM(C29:J29)</f>
        <v>0</v>
      </c>
    </row>
    <row r="30" spans="1:13" ht="40.200000000000003" customHeight="1" thickBot="1" x14ac:dyDescent="0.3">
      <c r="A30" s="65" t="s">
        <v>37</v>
      </c>
      <c r="B30" s="66"/>
      <c r="C30" s="6"/>
      <c r="D30" s="6"/>
      <c r="E30" s="6"/>
      <c r="F30" s="6"/>
      <c r="G30" s="6"/>
      <c r="H30" s="6"/>
      <c r="I30" s="6"/>
      <c r="J30" s="6"/>
      <c r="K30" s="35">
        <f>SUM(C30:J30)</f>
        <v>0</v>
      </c>
    </row>
    <row r="31" spans="1:13" ht="13.5" customHeight="1" thickBot="1" x14ac:dyDescent="0.3">
      <c r="A31" s="49" t="s">
        <v>40</v>
      </c>
      <c r="B31" s="50"/>
      <c r="C31" s="6"/>
      <c r="D31" s="6"/>
      <c r="E31" s="6"/>
      <c r="F31" s="6"/>
      <c r="G31" s="6"/>
      <c r="H31" s="6"/>
      <c r="I31" s="6"/>
      <c r="J31" s="6"/>
      <c r="K31" s="35">
        <f>SUM(C31:J31)</f>
        <v>0</v>
      </c>
    </row>
    <row r="32" spans="1:13" ht="13.8" thickBot="1" x14ac:dyDescent="0.3">
      <c r="A32" s="36" t="s">
        <v>66</v>
      </c>
      <c r="B32" s="37"/>
      <c r="C32" s="5"/>
      <c r="D32" s="5"/>
      <c r="E32" s="5"/>
      <c r="F32" s="5"/>
      <c r="G32" s="5"/>
      <c r="H32" s="5"/>
      <c r="I32" s="5"/>
      <c r="J32" s="5"/>
      <c r="K32" s="38">
        <f>SUM(C32:J32)</f>
        <v>0</v>
      </c>
    </row>
    <row r="33" spans="1:13" ht="13.8" thickBot="1" x14ac:dyDescent="0.3">
      <c r="A33" s="67" t="s">
        <v>2</v>
      </c>
      <c r="B33" s="68"/>
      <c r="C33" s="89">
        <f>C24+C27+C30+C31+C32</f>
        <v>0</v>
      </c>
      <c r="D33" s="89">
        <f t="shared" ref="D33:J33" si="7">D24+D27+D30+D31+D32</f>
        <v>0</v>
      </c>
      <c r="E33" s="89">
        <f t="shared" si="7"/>
        <v>0</v>
      </c>
      <c r="F33" s="89">
        <f t="shared" si="7"/>
        <v>0</v>
      </c>
      <c r="G33" s="89">
        <f t="shared" si="7"/>
        <v>0</v>
      </c>
      <c r="H33" s="89">
        <f t="shared" si="7"/>
        <v>0</v>
      </c>
      <c r="I33" s="89">
        <f t="shared" si="7"/>
        <v>0</v>
      </c>
      <c r="J33" s="90">
        <f t="shared" si="7"/>
        <v>0</v>
      </c>
      <c r="K33" s="54">
        <f>SUM(C33:J33)</f>
        <v>0</v>
      </c>
    </row>
    <row r="34" spans="1:13" ht="14.25" customHeight="1" x14ac:dyDescent="0.25">
      <c r="A34" s="91" t="s">
        <v>62</v>
      </c>
      <c r="B34" s="87"/>
      <c r="C34" s="88">
        <f>IFERROR(IF($J$18=0.35,IF(C33*$J$18&gt;50000,50000,C33*$J$18),IF($J$18=0.15,IF(C33*$J$18&gt;20000,20000,C33*$J$18),0)),"!")</f>
        <v>0</v>
      </c>
      <c r="D34" s="88">
        <f t="shared" ref="D34:J35" si="8">IFERROR(IF($J$18=0.35,IF(D33*$J$18&gt;50000,50000,D33*$J$18),IF($J$18=0.15,IF(D33*$J$18&gt;20000,20000,D33*$J$18),0)),"!")</f>
        <v>0</v>
      </c>
      <c r="E34" s="88">
        <f t="shared" si="8"/>
        <v>0</v>
      </c>
      <c r="F34" s="88">
        <f t="shared" si="8"/>
        <v>0</v>
      </c>
      <c r="G34" s="88">
        <f t="shared" si="8"/>
        <v>0</v>
      </c>
      <c r="H34" s="88">
        <f t="shared" si="8"/>
        <v>0</v>
      </c>
      <c r="I34" s="88">
        <f t="shared" si="8"/>
        <v>0</v>
      </c>
      <c r="J34" s="88">
        <f t="shared" si="8"/>
        <v>0</v>
      </c>
      <c r="K34" s="30">
        <f>SUM(C34:J34)</f>
        <v>0</v>
      </c>
    </row>
    <row r="35" spans="1:13" ht="14.25" customHeight="1" thickBot="1" x14ac:dyDescent="0.3">
      <c r="A35" s="92" t="s">
        <v>63</v>
      </c>
      <c r="B35" s="93"/>
      <c r="C35" s="94">
        <f>IFERROR(IF($J$19=0.05,IF(C33*$J$19&gt;10000,10000,C33*$J$19),0),"!")</f>
        <v>0</v>
      </c>
      <c r="D35" s="94">
        <f t="shared" ref="D35:J35" si="9">IFERROR(IF($J$19=0.05,IF(D33*$J$19&gt;10000,10000,D33*$J$19),0),"!")</f>
        <v>0</v>
      </c>
      <c r="E35" s="94">
        <f t="shared" si="9"/>
        <v>0</v>
      </c>
      <c r="F35" s="94">
        <f t="shared" si="9"/>
        <v>0</v>
      </c>
      <c r="G35" s="94">
        <f t="shared" si="9"/>
        <v>0</v>
      </c>
      <c r="H35" s="94">
        <f t="shared" si="9"/>
        <v>0</v>
      </c>
      <c r="I35" s="94">
        <f t="shared" si="9"/>
        <v>0</v>
      </c>
      <c r="J35" s="94">
        <f t="shared" si="9"/>
        <v>0</v>
      </c>
      <c r="K35" s="95">
        <f>SUM(C35:J35)</f>
        <v>0</v>
      </c>
    </row>
    <row r="36" spans="1:13" ht="13.8" thickBot="1" x14ac:dyDescent="0.3">
      <c r="A36" s="85" t="s">
        <v>64</v>
      </c>
      <c r="B36" s="86"/>
      <c r="C36" s="89">
        <f>C34+C35</f>
        <v>0</v>
      </c>
      <c r="D36" s="89">
        <f t="shared" ref="D36:K36" si="10">D34+D35</f>
        <v>0</v>
      </c>
      <c r="E36" s="89">
        <f t="shared" si="10"/>
        <v>0</v>
      </c>
      <c r="F36" s="89">
        <f t="shared" si="10"/>
        <v>0</v>
      </c>
      <c r="G36" s="89">
        <f t="shared" si="10"/>
        <v>0</v>
      </c>
      <c r="H36" s="89">
        <f t="shared" si="10"/>
        <v>0</v>
      </c>
      <c r="I36" s="89">
        <f t="shared" si="10"/>
        <v>0</v>
      </c>
      <c r="J36" s="89">
        <f t="shared" si="10"/>
        <v>0</v>
      </c>
      <c r="K36" s="38">
        <f t="shared" si="10"/>
        <v>0</v>
      </c>
    </row>
    <row r="37" spans="1:13" x14ac:dyDescent="0.25">
      <c r="A37" s="39"/>
      <c r="B37" s="39"/>
      <c r="C37" s="40"/>
      <c r="D37" s="40"/>
      <c r="E37" s="40"/>
      <c r="F37" s="40"/>
      <c r="G37" s="40"/>
      <c r="H37" s="40"/>
      <c r="I37" s="40"/>
      <c r="J37" s="40"/>
      <c r="K37" s="40"/>
      <c r="M37"/>
    </row>
    <row r="38" spans="1:13" x14ac:dyDescent="0.25">
      <c r="A38" s="39" t="s">
        <v>47</v>
      </c>
      <c r="B38" s="39"/>
      <c r="C38" s="40"/>
      <c r="D38" s="40"/>
      <c r="E38" s="40"/>
      <c r="F38" s="40"/>
      <c r="G38" s="40"/>
      <c r="H38" s="40"/>
      <c r="I38" s="40"/>
      <c r="J38" s="40"/>
      <c r="K38" s="40"/>
      <c r="M38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</row>
    <row r="40" spans="1:13" ht="20.100000000000001" customHeight="1" x14ac:dyDescent="0.25">
      <c r="A40" s="57" t="s">
        <v>41</v>
      </c>
      <c r="B40" s="57"/>
      <c r="C40" s="58" t="s">
        <v>53</v>
      </c>
      <c r="D40" s="58"/>
      <c r="E40" s="58"/>
      <c r="F40" s="58"/>
      <c r="G40" s="58"/>
      <c r="H40" s="58"/>
      <c r="I40" s="58"/>
      <c r="J40" s="58"/>
      <c r="K40" s="48">
        <f>IFERROR(K25/K24,0)</f>
        <v>0</v>
      </c>
    </row>
    <row r="41" spans="1:13" ht="20.100000000000001" customHeight="1" x14ac:dyDescent="0.25">
      <c r="A41" s="69" t="s">
        <v>50</v>
      </c>
      <c r="B41" s="69"/>
      <c r="C41" s="58" t="s">
        <v>42</v>
      </c>
      <c r="D41" s="58"/>
      <c r="E41" s="58"/>
      <c r="F41" s="58"/>
      <c r="G41" s="58"/>
      <c r="H41" s="58"/>
      <c r="I41" s="58"/>
      <c r="J41" s="58"/>
      <c r="K41" s="41">
        <f>IFERROR(K31,"€ 0,00")</f>
        <v>0</v>
      </c>
    </row>
    <row r="42" spans="1:13" ht="20.100000000000001" customHeight="1" x14ac:dyDescent="0.25">
      <c r="A42" s="57" t="s">
        <v>44</v>
      </c>
      <c r="B42" s="57"/>
      <c r="C42" s="70" t="s">
        <v>43</v>
      </c>
      <c r="D42" s="70"/>
      <c r="E42" s="70"/>
      <c r="F42" s="70"/>
      <c r="G42" s="70"/>
      <c r="H42" s="70"/>
      <c r="I42" s="70"/>
      <c r="J42" s="70"/>
      <c r="K42" s="42"/>
    </row>
    <row r="43" spans="1:13" ht="20.100000000000001" customHeight="1" x14ac:dyDescent="0.25">
      <c r="A43" s="57"/>
      <c r="B43" s="57"/>
      <c r="C43" s="47">
        <f t="shared" ref="C43:J43" si="11">IFERROR(C24/$K$33,0)</f>
        <v>0</v>
      </c>
      <c r="D43" s="47">
        <f t="shared" si="11"/>
        <v>0</v>
      </c>
      <c r="E43" s="47">
        <f t="shared" si="11"/>
        <v>0</v>
      </c>
      <c r="F43" s="47">
        <f t="shared" si="11"/>
        <v>0</v>
      </c>
      <c r="G43" s="47">
        <f t="shared" si="11"/>
        <v>0</v>
      </c>
      <c r="H43" s="47">
        <f t="shared" si="11"/>
        <v>0</v>
      </c>
      <c r="I43" s="47">
        <f t="shared" si="11"/>
        <v>0</v>
      </c>
      <c r="J43" s="47">
        <f t="shared" si="11"/>
        <v>0</v>
      </c>
      <c r="K43" s="42"/>
    </row>
    <row r="44" spans="1:13" ht="27.6" customHeight="1" x14ac:dyDescent="0.25">
      <c r="A44" s="57" t="s">
        <v>45</v>
      </c>
      <c r="B44" s="57"/>
      <c r="C44" s="70" t="s">
        <v>52</v>
      </c>
      <c r="D44" s="70"/>
      <c r="E44" s="70"/>
      <c r="F44" s="70"/>
      <c r="G44" s="70"/>
      <c r="H44" s="70"/>
      <c r="I44" s="70"/>
      <c r="J44" s="70"/>
      <c r="K44" s="47">
        <f>IFERROR(K27/K33,0)</f>
        <v>0</v>
      </c>
    </row>
    <row r="45" spans="1:13" ht="20.100000000000001" customHeight="1" x14ac:dyDescent="0.25">
      <c r="A45" s="57" t="s">
        <v>46</v>
      </c>
      <c r="B45" s="57"/>
      <c r="C45" s="58" t="s">
        <v>49</v>
      </c>
      <c r="D45" s="58"/>
      <c r="E45" s="58"/>
      <c r="F45" s="58"/>
      <c r="G45" s="58"/>
      <c r="H45" s="58"/>
      <c r="I45" s="58"/>
      <c r="J45" s="58"/>
      <c r="K45" s="47">
        <f>IFERROR(K30/K33,0)</f>
        <v>0</v>
      </c>
    </row>
    <row r="46" spans="1:13" ht="20.25" hidden="1" customHeight="1" x14ac:dyDescent="0.25">
      <c r="E46" s="74" t="str">
        <f>IF(K45&gt;0.2,"ACHTUNG: Prüfen Sie die Kosten pro Dienstleister. Diese dürfen für den einzelnen Dienstleister 20% der Projektgesamtkosten nicht übersteigen!","")</f>
        <v/>
      </c>
      <c r="F46" s="74"/>
      <c r="G46" s="74"/>
      <c r="H46" s="74"/>
      <c r="I46" s="74"/>
      <c r="J46" s="74"/>
      <c r="K46" s="74"/>
    </row>
    <row r="47" spans="1:13" ht="20.25" hidden="1" customHeight="1" x14ac:dyDescent="0.25">
      <c r="A47" s="45" t="s">
        <v>51</v>
      </c>
      <c r="C47" t="b">
        <f t="shared" ref="C47:J47" si="12">AND(C34&gt;0,OR(C43&lt;0.1,C43&gt;0.6))</f>
        <v>0</v>
      </c>
      <c r="D47" t="b">
        <f t="shared" si="12"/>
        <v>0</v>
      </c>
      <c r="E47" t="b">
        <f t="shared" si="12"/>
        <v>0</v>
      </c>
      <c r="F47" t="b">
        <f t="shared" si="12"/>
        <v>0</v>
      </c>
      <c r="G47" t="b">
        <f t="shared" si="12"/>
        <v>0</v>
      </c>
      <c r="H47" t="b">
        <f t="shared" si="12"/>
        <v>0</v>
      </c>
      <c r="I47" t="b">
        <f t="shared" si="12"/>
        <v>0</v>
      </c>
      <c r="J47" t="b">
        <f t="shared" si="12"/>
        <v>0</v>
      </c>
      <c r="K47" t="b">
        <f>AND(J14="mit F&amp;E",K33&gt;0,K44&lt;0.1)</f>
        <v>0</v>
      </c>
    </row>
    <row r="48" spans="1:13" ht="20.25" hidden="1" customHeight="1" x14ac:dyDescent="0.25"/>
    <row r="49" spans="1:2" x14ac:dyDescent="0.25">
      <c r="A49" s="96"/>
      <c r="B49" s="96"/>
    </row>
    <row r="50" spans="1:2" x14ac:dyDescent="0.25">
      <c r="A50" s="45"/>
      <c r="B50" s="46"/>
    </row>
    <row r="51" spans="1:2" x14ac:dyDescent="0.25">
      <c r="A51" s="45"/>
      <c r="B51" s="46"/>
    </row>
  </sheetData>
  <sheetProtection algorithmName="SHA-512" hashValue="c+A7q7NHrD850V5q5SbgbnoLGfQaiZph5UPB6hWgrdJ7JmDHIUICjQKF51tRRoSTS5zYreu5RZVNakp/3+Z2fg==" saltValue="PWe2MsXSnhxoJoASym9wlw==" spinCount="100000" sheet="1" selectLockedCells="1"/>
  <mergeCells count="33">
    <mergeCell ref="A49:B49"/>
    <mergeCell ref="A34:B34"/>
    <mergeCell ref="E46:K46"/>
    <mergeCell ref="C44:J44"/>
    <mergeCell ref="B11:K11"/>
    <mergeCell ref="A14:H14"/>
    <mergeCell ref="A44:B44"/>
    <mergeCell ref="A40:B40"/>
    <mergeCell ref="A19:H19"/>
    <mergeCell ref="A16:H16"/>
    <mergeCell ref="A20:H20"/>
    <mergeCell ref="A35:B35"/>
    <mergeCell ref="B1:K1"/>
    <mergeCell ref="B4:K4"/>
    <mergeCell ref="B5:K5"/>
    <mergeCell ref="B6:K6"/>
    <mergeCell ref="B7:K7"/>
    <mergeCell ref="B8:K8"/>
    <mergeCell ref="B9:K9"/>
    <mergeCell ref="B10:K10"/>
    <mergeCell ref="A45:B45"/>
    <mergeCell ref="C45:J45"/>
    <mergeCell ref="A42:B43"/>
    <mergeCell ref="A18:G18"/>
    <mergeCell ref="A22:B22"/>
    <mergeCell ref="A23:B23"/>
    <mergeCell ref="A27:B27"/>
    <mergeCell ref="A30:B30"/>
    <mergeCell ref="A33:B33"/>
    <mergeCell ref="A41:B41"/>
    <mergeCell ref="C40:J40"/>
    <mergeCell ref="C41:J41"/>
    <mergeCell ref="C42:J42"/>
  </mergeCells>
  <conditionalFormatting sqref="C43:J43">
    <cfRule type="expression" dxfId="5" priority="4">
      <formula>C$47=TRUE</formula>
    </cfRule>
  </conditionalFormatting>
  <conditionalFormatting sqref="E46">
    <cfRule type="expression" dxfId="4" priority="9">
      <formula>$E$46&lt;&gt;""</formula>
    </cfRule>
  </conditionalFormatting>
  <conditionalFormatting sqref="K40">
    <cfRule type="cellIs" dxfId="3" priority="8" operator="greaterThan">
      <formula>0.07</formula>
    </cfRule>
  </conditionalFormatting>
  <conditionalFormatting sqref="K41">
    <cfRule type="cellIs" dxfId="2" priority="7" operator="greaterThan">
      <formula>5000</formula>
    </cfRule>
  </conditionalFormatting>
  <conditionalFormatting sqref="K44">
    <cfRule type="expression" dxfId="1" priority="1">
      <formula>$K$47=TRUE</formula>
    </cfRule>
  </conditionalFormatting>
  <conditionalFormatting sqref="K45">
    <cfRule type="cellIs" dxfId="0" priority="3" operator="greaterThan">
      <formula>0.2</formula>
    </cfRule>
  </conditionalFormatting>
  <dataValidations count="2">
    <dataValidation type="list" allowBlank="1" showInputMessage="1" showErrorMessage="1" sqref="J14" xr:uid="{00000000-0002-0000-0000-000000000000}">
      <formula1>$M$14:$M$15</formula1>
    </dataValidation>
    <dataValidation type="list" allowBlank="1" showInputMessage="1" showErrorMessage="1" sqref="J16" xr:uid="{8F6DBDE0-0548-4176-A968-C49699D6BCB9}">
      <formula1>$M$16:$M$17</formula1>
    </dataValidation>
  </dataValidations>
  <pageMargins left="0.25" right="0.25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>
  <documentManagement>
    <lcf76f155ced4ddcb4097134ff3c332f xmlns="d0bce87e-82ee-4580-bb53-5e50091a0f8d">
      <Terms xmlns="http://schemas.microsoft.com/office/infopath/2007/PartnerControls"/>
    </lcf76f155ced4ddcb4097134ff3c332f>
    <TaxCatchAll xmlns="847829f2-7306-49b9-88b6-1a52dc1f579c" xsi:nil="true"/>
    <_ExtendedDescription xmlns="http://schemas.microsoft.com/sharepoint/v3" xsi:nil="true"/>
    <_dlc_DocId xmlns="847829f2-7306-49b9-88b6-1a52dc1f579c">BIZDRIVE-1456438746-971</_dlc_DocId>
    <_dlc_DocIdUrl xmlns="847829f2-7306-49b9-88b6-1a52dc1f579c">
      <Url>https://bizup.sharepoint.com/sites/BizDrive/_layouts/15/DocIdRedir.aspx?ID=BIZDRIVE-1456438746-971</Url>
      <Description>BIZDRIVE-1456438746-971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052EF51BF7684A84731731C395566C" ma:contentTypeVersion="16" ma:contentTypeDescription="Ein neues Dokument erstellen." ma:contentTypeScope="" ma:versionID="a1e50a8f6551b925652dd3c8d3292e8f">
  <xsd:schema xmlns:xsd="http://www.w3.org/2001/XMLSchema" xmlns:xs="http://www.w3.org/2001/XMLSchema" xmlns:p="http://schemas.microsoft.com/office/2006/metadata/properties" xmlns:ns1="http://schemas.microsoft.com/sharepoint/v3" xmlns:ns2="847829f2-7306-49b9-88b6-1a52dc1f579c" xmlns:ns3="d0bce87e-82ee-4580-bb53-5e50091a0f8d" targetNamespace="http://schemas.microsoft.com/office/2006/metadata/properties" ma:root="true" ma:fieldsID="d793fa8faeada9bbc570079f06b7bf25" ns1:_="" ns2:_="" ns3:_="">
    <xsd:import namespace="http://schemas.microsoft.com/sharepoint/v3"/>
    <xsd:import namespace="847829f2-7306-49b9-88b6-1a52dc1f579c"/>
    <xsd:import namespace="d0bce87e-82ee-4580-bb53-5e50091a0f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_ExtendedDescription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ExtendedDescription" ma:index="11" nillable="true" ma:displayName="Beschreibung" ma:internalName="_Extended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829f2-7306-49b9-88b6-1a52dc1f579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dexed="true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7811d4-aeab-432a-9258-ad386beb1a89}" ma:internalName="TaxCatchAll" ma:showField="CatchAllData" ma:web="847829f2-7306-49b9-88b6-1a52dc1f57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bce87e-82ee-4580-bb53-5e50091a0f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da8c4b31-e1a1-4fd5-a61b-ae3c4b300b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A79D7D8-A892-44A9-B5AB-86E0EAC454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da8464b-5247-495c-aa64-92ecda7d83a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752B85C-1004-4D2A-A6EF-38CE222B3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3E1BE5-BEC5-44E8-BE0A-55BFCC270617}"/>
</file>

<file path=customXml/itemProps4.xml><?xml version="1.0" encoding="utf-8"?>
<ds:datastoreItem xmlns:ds="http://schemas.openxmlformats.org/officeDocument/2006/customXml" ds:itemID="{B08EDEA3-7FFE-4E24-BD32-D65FEB6AFE1E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3153EBEA-26BC-41D7-A1B2-440B9C76023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PROJEKTKOSTENÜBERSICHT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Anlagen CKP - Zeitplan - Kostenplan - Std.-Satz-Kalkulierung - IST-Kosten</dc:title>
  <dc:creator>Josef Mader</dc:creator>
  <cp:lastModifiedBy>Paireder Elmar</cp:lastModifiedBy>
  <cp:lastPrinted>2018-12-12T09:14:07Z</cp:lastPrinted>
  <dcterms:created xsi:type="dcterms:W3CDTF">2004-04-13T11:58:11Z</dcterms:created>
  <dcterms:modified xsi:type="dcterms:W3CDTF">2023-12-27T14:50:31Z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0x0101008D052EF51BF7684A84731731C395566C</vt:lpwstr>
  </property>
  <property fmtid="{D5CDD505-2E9C-101B-9397-08002B2CF9AE}" pid="4" name="_dlc_DocIdItemGuid">
    <vt:lpwstr>a3be1e45-7bc3-446d-90dd-f01af33f8867</vt:lpwstr>
  </property>
</Properties>
</file>