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DieseArbeitsmappe" checkCompatibility="1" defaultThemeVersion="166925"/>
  <mc:AlternateContent xmlns:mc="http://schemas.openxmlformats.org/markup-compatibility/2006">
    <mc:Choice Requires="x15">
      <x15ac:absPath xmlns:x15ac="http://schemas.microsoft.com/office/spreadsheetml/2010/11/ac" url="C:\Daten\Strahlenschutz\Landeshomepage Dateien\Konstanzprüfung Mammographie\"/>
    </mc:Choice>
  </mc:AlternateContent>
  <xr:revisionPtr revIDLastSave="0" documentId="13_ncr:1_{4221037A-18F7-44AC-916E-D110E5521D37}" xr6:coauthVersionLast="36" xr6:coauthVersionMax="36" xr10:uidLastSave="{00000000-0000-0000-0000-000000000000}"/>
  <bookViews>
    <workbookView xWindow="240" yWindow="105" windowWidth="11610" windowHeight="3195" tabRatio="710" xr2:uid="{00000000-000D-0000-FFFF-FFFF00000000}"/>
  </bookViews>
  <sheets>
    <sheet name="Info über Datei" sheetId="96" r:id="rId1"/>
    <sheet name="20 mm und Bildgüte" sheetId="78" r:id="rId2"/>
    <sheet name="40 mm und 60 mm" sheetId="90" r:id="rId3"/>
    <sheet name="Kontrollkarten" sheetId="91" r:id="rId4"/>
  </sheets>
  <definedNames>
    <definedName name="_xlnm.Print_Area" localSheetId="1">'20 mm und Bildgüte'!$A$1:$S$34</definedName>
    <definedName name="_xlnm.Print_Area" localSheetId="2">'40 mm und 60 mm'!$A$1:$S$30</definedName>
    <definedName name="_xlnm.Print_Area" localSheetId="3">Kontrollkarten!$A$1:$L$72</definedName>
  </definedNames>
  <calcPr calcId="191029"/>
</workbook>
</file>

<file path=xl/calcChain.xml><?xml version="1.0" encoding="utf-8"?>
<calcChain xmlns="http://schemas.openxmlformats.org/spreadsheetml/2006/main">
  <c r="K12" i="78" l="1"/>
  <c r="L12" i="78" s="1"/>
  <c r="M12" i="78" s="1"/>
  <c r="N12" i="78" s="1"/>
  <c r="O12" i="78" s="1"/>
  <c r="P12" i="78" s="1"/>
  <c r="Q12" i="78" s="1"/>
  <c r="R12" i="78" s="1"/>
  <c r="S12" i="78" s="1"/>
  <c r="E6" i="90" l="1"/>
  <c r="L25" i="90" l="1"/>
  <c r="M25" i="90"/>
  <c r="N25" i="90"/>
  <c r="O25" i="90"/>
  <c r="P25" i="90"/>
  <c r="Q25" i="90"/>
  <c r="R25" i="90"/>
  <c r="S25" i="90"/>
  <c r="K25" i="90"/>
  <c r="E25" i="90"/>
  <c r="H25" i="78"/>
  <c r="K25" i="78" a="1"/>
  <c r="Q25" i="78" s="1"/>
  <c r="K7" i="90" a="1"/>
  <c r="Q7" i="90" s="1"/>
  <c r="H7" i="90"/>
  <c r="H20" i="90"/>
  <c r="I20" i="90" s="1"/>
  <c r="C56" i="91" s="1" a="1"/>
  <c r="E56" i="91" s="1"/>
  <c r="H19" i="90"/>
  <c r="I19" i="90" s="1"/>
  <c r="C51" i="91" s="1" a="1"/>
  <c r="H51" i="91" s="1"/>
  <c r="H18" i="90"/>
  <c r="H32" i="78"/>
  <c r="H30" i="78"/>
  <c r="H28" i="78"/>
  <c r="H27" i="78"/>
  <c r="I27" i="78" s="1"/>
  <c r="C15" i="91" s="1" a="1"/>
  <c r="E15" i="91" s="1"/>
  <c r="H17" i="90"/>
  <c r="H16" i="78"/>
  <c r="H15" i="78"/>
  <c r="K15" i="78" s="1" a="1"/>
  <c r="O15" i="78" s="1"/>
  <c r="H17" i="78"/>
  <c r="I17" i="78" s="1"/>
  <c r="C5" i="91" s="1" a="1"/>
  <c r="I5" i="91" s="1"/>
  <c r="H18" i="78"/>
  <c r="J18" i="78" s="1"/>
  <c r="C8" i="91" s="1" a="1"/>
  <c r="K8" i="91" s="1"/>
  <c r="H10" i="90"/>
  <c r="I10" i="90" s="1"/>
  <c r="C46" i="91" s="1" a="1"/>
  <c r="I46" i="91" s="1"/>
  <c r="H9" i="90"/>
  <c r="I9" i="90" s="1"/>
  <c r="C41" i="91" s="1" a="1"/>
  <c r="H28" i="90"/>
  <c r="H11" i="90"/>
  <c r="H8" i="90"/>
  <c r="H26" i="78"/>
  <c r="C53" i="91" a="1"/>
  <c r="E53" i="91" s="1"/>
  <c r="C48" i="91" a="1"/>
  <c r="J48" i="91" s="1"/>
  <c r="C43" i="91" a="1"/>
  <c r="D43" i="91" s="1"/>
  <c r="C38" i="91" a="1"/>
  <c r="E38" i="91" s="1"/>
  <c r="C12" i="91" a="1"/>
  <c r="E12" i="91" s="1"/>
  <c r="C7" i="91" a="1"/>
  <c r="J7" i="91" s="1"/>
  <c r="C2" i="91" a="1"/>
  <c r="D2" i="91" s="1"/>
  <c r="C4" i="91" a="1"/>
  <c r="I4" i="91" s="1"/>
  <c r="E5" i="90"/>
  <c r="K17" i="90" a="1"/>
  <c r="Q17" i="90" s="1"/>
  <c r="R17" i="90" l="1"/>
  <c r="J9" i="90"/>
  <c r="C39" i="91" s="1" a="1"/>
  <c r="I39" i="91" s="1"/>
  <c r="J10" i="90"/>
  <c r="C44" i="91" s="1" a="1"/>
  <c r="E44" i="91" s="1"/>
  <c r="P17" i="90"/>
  <c r="M17" i="90"/>
  <c r="C45" i="91" a="1"/>
  <c r="D45" i="91" s="1"/>
  <c r="O17" i="90"/>
  <c r="N17" i="90"/>
  <c r="C40" i="91" a="1"/>
  <c r="I40" i="91" s="1"/>
  <c r="K17" i="90"/>
  <c r="S17" i="90"/>
  <c r="J20" i="90"/>
  <c r="C54" i="91" s="1" a="1"/>
  <c r="I54" i="91" s="1"/>
  <c r="C14" i="91" a="1"/>
  <c r="E14" i="91" s="1"/>
  <c r="F4" i="91"/>
  <c r="P15" i="78"/>
  <c r="N25" i="78"/>
  <c r="J17" i="78"/>
  <c r="C3" i="91" s="1" a="1"/>
  <c r="E3" i="91" s="1"/>
  <c r="R25" i="78"/>
  <c r="J27" i="78"/>
  <c r="C13" i="91" s="1" a="1"/>
  <c r="J13" i="91" s="1"/>
  <c r="L4" i="90"/>
  <c r="M4" i="90"/>
  <c r="K4" i="91"/>
  <c r="H4" i="91"/>
  <c r="P25" i="78"/>
  <c r="G4" i="91"/>
  <c r="O25" i="78"/>
  <c r="K4" i="90"/>
  <c r="I18" i="78"/>
  <c r="C10" i="91" s="1" a="1"/>
  <c r="G10" i="91" s="1"/>
  <c r="J2" i="91"/>
  <c r="E4" i="91"/>
  <c r="K12" i="91"/>
  <c r="I2" i="91"/>
  <c r="C4" i="91"/>
  <c r="H2" i="91"/>
  <c r="D12" i="91"/>
  <c r="K2" i="91"/>
  <c r="G2" i="91"/>
  <c r="C12" i="91"/>
  <c r="E2" i="91"/>
  <c r="F2" i="91"/>
  <c r="C2" i="91"/>
  <c r="F56" i="91"/>
  <c r="J46" i="91"/>
  <c r="G51" i="91"/>
  <c r="K53" i="91"/>
  <c r="D53" i="91"/>
  <c r="C53" i="91"/>
  <c r="H43" i="91"/>
  <c r="G43" i="91"/>
  <c r="F43" i="91"/>
  <c r="E43" i="91"/>
  <c r="C43" i="91"/>
  <c r="K43" i="91"/>
  <c r="J43" i="91"/>
  <c r="I43" i="91"/>
  <c r="K38" i="91"/>
  <c r="C38" i="91"/>
  <c r="D38" i="91"/>
  <c r="H38" i="91"/>
  <c r="J38" i="91"/>
  <c r="I38" i="91"/>
  <c r="G38" i="91"/>
  <c r="F38" i="91"/>
  <c r="E41" i="91"/>
  <c r="G41" i="91"/>
  <c r="F41" i="91"/>
  <c r="J41" i="91"/>
  <c r="H41" i="91"/>
  <c r="I41" i="91"/>
  <c r="C46" i="91"/>
  <c r="K46" i="91"/>
  <c r="E46" i="91"/>
  <c r="D46" i="91"/>
  <c r="F46" i="91"/>
  <c r="G46" i="91"/>
  <c r="H46" i="91"/>
  <c r="D8" i="91"/>
  <c r="C8" i="91"/>
  <c r="C40" i="91"/>
  <c r="E40" i="91"/>
  <c r="H40" i="91"/>
  <c r="F40" i="91"/>
  <c r="G40" i="91"/>
  <c r="G15" i="91"/>
  <c r="I15" i="91"/>
  <c r="H15" i="91"/>
  <c r="D15" i="91"/>
  <c r="J15" i="91"/>
  <c r="C15" i="91"/>
  <c r="K15" i="91"/>
  <c r="J5" i="91"/>
  <c r="K41" i="91"/>
  <c r="F15" i="91"/>
  <c r="D41" i="91"/>
  <c r="N15" i="78"/>
  <c r="M15" i="78"/>
  <c r="L15" i="78"/>
  <c r="R15" i="78"/>
  <c r="S15" i="78"/>
  <c r="K15" i="78"/>
  <c r="Q15" i="78"/>
  <c r="I51" i="91"/>
  <c r="C51" i="91"/>
  <c r="J51" i="91"/>
  <c r="K51" i="91"/>
  <c r="F51" i="91"/>
  <c r="D51" i="91"/>
  <c r="E51" i="91"/>
  <c r="C5" i="91"/>
  <c r="K5" i="91"/>
  <c r="E5" i="91"/>
  <c r="D5" i="91"/>
  <c r="H5" i="91"/>
  <c r="F5" i="91"/>
  <c r="G5" i="91"/>
  <c r="C41" i="91"/>
  <c r="C7" i="91"/>
  <c r="K7" i="91"/>
  <c r="E7" i="91"/>
  <c r="D7" i="91"/>
  <c r="H7" i="91"/>
  <c r="F7" i="91"/>
  <c r="G7" i="91"/>
  <c r="I7" i="91"/>
  <c r="G56" i="91"/>
  <c r="I56" i="91"/>
  <c r="H56" i="91"/>
  <c r="D56" i="91"/>
  <c r="J56" i="91"/>
  <c r="C56" i="91"/>
  <c r="K56" i="91"/>
  <c r="C48" i="91"/>
  <c r="K48" i="91"/>
  <c r="E48" i="91"/>
  <c r="H48" i="91"/>
  <c r="D48" i="91"/>
  <c r="F48" i="91"/>
  <c r="G48" i="91"/>
  <c r="I48" i="91"/>
  <c r="J8" i="91"/>
  <c r="E8" i="91"/>
  <c r="G8" i="91"/>
  <c r="F8" i="91"/>
  <c r="H8" i="91"/>
  <c r="I8" i="91"/>
  <c r="I12" i="91"/>
  <c r="I53" i="91"/>
  <c r="S7" i="90"/>
  <c r="R7" i="90"/>
  <c r="L17" i="90"/>
  <c r="D4" i="91"/>
  <c r="C9" i="91" a="1"/>
  <c r="C50" i="91" a="1"/>
  <c r="H12" i="91"/>
  <c r="H53" i="91"/>
  <c r="K7" i="90"/>
  <c r="M25" i="78"/>
  <c r="L25" i="78"/>
  <c r="C55" i="91" a="1"/>
  <c r="J12" i="91"/>
  <c r="F12" i="91"/>
  <c r="F53" i="91"/>
  <c r="J19" i="90"/>
  <c r="C49" i="91" s="1" a="1"/>
  <c r="M7" i="90"/>
  <c r="S25" i="78"/>
  <c r="K25" i="78"/>
  <c r="J53" i="91"/>
  <c r="G12" i="91"/>
  <c r="G53" i="91"/>
  <c r="L7" i="90"/>
  <c r="J4" i="91"/>
  <c r="N7" i="90"/>
  <c r="O7" i="90"/>
  <c r="P7" i="90"/>
  <c r="J40" i="91" l="1"/>
  <c r="C39" i="91"/>
  <c r="J44" i="91"/>
  <c r="F44" i="91"/>
  <c r="D39" i="91"/>
  <c r="G39" i="91"/>
  <c r="K54" i="91"/>
  <c r="D40" i="91"/>
  <c r="H45" i="91"/>
  <c r="J39" i="91"/>
  <c r="K40" i="91"/>
  <c r="H44" i="91"/>
  <c r="K39" i="91"/>
  <c r="E45" i="91"/>
  <c r="K44" i="91"/>
  <c r="F39" i="91"/>
  <c r="D14" i="91"/>
  <c r="E39" i="91"/>
  <c r="D44" i="91"/>
  <c r="F45" i="91"/>
  <c r="C44" i="91"/>
  <c r="C45" i="91"/>
  <c r="I45" i="91"/>
  <c r="I44" i="91"/>
  <c r="J45" i="91"/>
  <c r="H39" i="91"/>
  <c r="G44" i="91"/>
  <c r="G45" i="91"/>
  <c r="K45" i="91"/>
  <c r="C54" i="91"/>
  <c r="G54" i="91"/>
  <c r="J54" i="91"/>
  <c r="F54" i="91"/>
  <c r="H54" i="91"/>
  <c r="D54" i="91"/>
  <c r="E54" i="91"/>
  <c r="G14" i="91"/>
  <c r="F14" i="91"/>
  <c r="K14" i="91"/>
  <c r="H14" i="91"/>
  <c r="I14" i="91"/>
  <c r="J14" i="91"/>
  <c r="C14" i="91"/>
  <c r="J3" i="91"/>
  <c r="F13" i="91"/>
  <c r="C3" i="91"/>
  <c r="G13" i="91"/>
  <c r="I3" i="91"/>
  <c r="H13" i="91"/>
  <c r="G3" i="91"/>
  <c r="K3" i="91"/>
  <c r="H3" i="91"/>
  <c r="D13" i="91"/>
  <c r="E13" i="91"/>
  <c r="K13" i="91"/>
  <c r="F3" i="91"/>
  <c r="D3" i="91"/>
  <c r="I13" i="91"/>
  <c r="C13" i="91"/>
  <c r="D10" i="91"/>
  <c r="F10" i="91"/>
  <c r="K10" i="91"/>
  <c r="I10" i="91"/>
  <c r="E10" i="91"/>
  <c r="C10" i="91"/>
  <c r="J10" i="91"/>
  <c r="H10" i="91"/>
  <c r="G9" i="91"/>
  <c r="I9" i="91"/>
  <c r="H9" i="91"/>
  <c r="D9" i="91"/>
  <c r="J9" i="91"/>
  <c r="C9" i="91"/>
  <c r="K9" i="91"/>
  <c r="E9" i="91"/>
  <c r="F9" i="91"/>
  <c r="E49" i="91"/>
  <c r="G49" i="91"/>
  <c r="F49" i="91"/>
  <c r="H49" i="91"/>
  <c r="I49" i="91"/>
  <c r="J49" i="91"/>
  <c r="C49" i="91"/>
  <c r="D49" i="91"/>
  <c r="K49" i="91"/>
  <c r="E55" i="91"/>
  <c r="G55" i="91"/>
  <c r="F55" i="91"/>
  <c r="J55" i="91"/>
  <c r="H55" i="91"/>
  <c r="I55" i="91"/>
  <c r="K55" i="91"/>
  <c r="D55" i="91"/>
  <c r="C55" i="91"/>
  <c r="G50" i="91"/>
  <c r="I50" i="91"/>
  <c r="H50" i="91"/>
  <c r="J50" i="91"/>
  <c r="C50" i="91"/>
  <c r="K50" i="91"/>
  <c r="D50" i="91"/>
  <c r="E50" i="91"/>
  <c r="F50" i="91"/>
  <c r="N4" i="90" l="1"/>
  <c r="O4" i="90"/>
  <c r="P4" i="90" l="1"/>
  <c r="Q4" i="90" l="1"/>
  <c r="S4" i="90" l="1"/>
  <c r="R4"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Quass, Philipp</author>
  </authors>
  <commentList>
    <comment ref="N1" authorId="0" shapeId="0" xr:uid="{6B550505-5882-4156-8C43-3482E761FF01}">
      <text/>
    </comment>
    <comment ref="A15" authorId="0" shapeId="0" xr:uid="{00000000-0006-0000-0200-000001000000}">
      <text>
        <r>
          <rPr>
            <b/>
            <sz val="9"/>
            <color indexed="81"/>
            <rFont val="Segoe UI"/>
            <family val="2"/>
          </rPr>
          <t>gem. ÖNORM S 5240-7   (Tabelle 3 - Aufnahme 1)</t>
        </r>
      </text>
    </comment>
    <comment ref="S21" authorId="0" shapeId="0" xr:uid="{00000000-0006-0000-0200-000002000000}">
      <text>
        <r>
          <rPr>
            <sz val="9"/>
            <color indexed="81"/>
            <rFont val="Segoe UI"/>
            <family val="2"/>
          </rPr>
          <t xml:space="preserve">Standardmäßig Aufnahme mit </t>
        </r>
        <r>
          <rPr>
            <b/>
            <sz val="9"/>
            <color indexed="81"/>
            <rFont val="Segoe UI"/>
            <family val="2"/>
          </rPr>
          <t>großem Fokus;</t>
        </r>
        <r>
          <rPr>
            <sz val="9"/>
            <color indexed="81"/>
            <rFont val="Segoe UI"/>
            <family val="2"/>
          </rPr>
          <t xml:space="preserve">
bei Verwendung des </t>
        </r>
        <r>
          <rPr>
            <b/>
            <sz val="9"/>
            <color indexed="81"/>
            <rFont val="Segoe UI"/>
            <family val="2"/>
          </rPr>
          <t>kleinen Fokus</t>
        </r>
        <r>
          <rPr>
            <sz val="9"/>
            <color indexed="81"/>
            <rFont val="Segoe UI"/>
            <family val="2"/>
          </rPr>
          <t xml:space="preserve"> im Routinebetrieb zusätzliche Aufnahme mit </t>
        </r>
        <r>
          <rPr>
            <b/>
            <sz val="9"/>
            <color indexed="81"/>
            <rFont val="Segoe UI"/>
            <family val="2"/>
          </rPr>
          <t>kleinem Fokus</t>
        </r>
      </text>
    </comment>
    <comment ref="A25" authorId="0" shapeId="0" xr:uid="{00000000-0006-0000-0200-000003000000}">
      <text>
        <r>
          <rPr>
            <b/>
            <sz val="9"/>
            <color indexed="81"/>
            <rFont val="Segoe UI"/>
            <family val="2"/>
          </rPr>
          <t>gem. ÖNORM S 5240-7 (Tabelle 3 - Aufnahme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Quass, Philipp</author>
  </authors>
  <commentList>
    <comment ref="S1" authorId="0" shapeId="0" xr:uid="{00000000-0006-0000-0300-000001000000}">
      <text>
        <r>
          <rPr>
            <sz val="9"/>
            <color indexed="81"/>
            <rFont val="Segoe UI"/>
            <family val="2"/>
          </rPr>
          <t xml:space="preserve">Standardmäßig Aufnahme mit </t>
        </r>
        <r>
          <rPr>
            <b/>
            <sz val="9"/>
            <color indexed="81"/>
            <rFont val="Segoe UI"/>
            <family val="2"/>
          </rPr>
          <t>großem Fokus;</t>
        </r>
        <r>
          <rPr>
            <sz val="9"/>
            <color indexed="81"/>
            <rFont val="Segoe UI"/>
            <family val="2"/>
          </rPr>
          <t xml:space="preserve">
bei Verwendung des </t>
        </r>
        <r>
          <rPr>
            <b/>
            <sz val="9"/>
            <color indexed="81"/>
            <rFont val="Segoe UI"/>
            <family val="2"/>
          </rPr>
          <t>kleinen Fokus</t>
        </r>
        <r>
          <rPr>
            <sz val="9"/>
            <color indexed="81"/>
            <rFont val="Segoe UI"/>
            <family val="2"/>
          </rPr>
          <t xml:space="preserve"> im Routinebetrieb zusätzliche Aufnahme mit </t>
        </r>
        <r>
          <rPr>
            <b/>
            <sz val="9"/>
            <color indexed="81"/>
            <rFont val="Segoe UI"/>
            <family val="2"/>
          </rPr>
          <t>kleinem Fokus</t>
        </r>
      </text>
    </comment>
    <comment ref="A7" authorId="0" shapeId="0" xr:uid="{00000000-0006-0000-0300-000002000000}">
      <text>
        <r>
          <rPr>
            <b/>
            <sz val="9"/>
            <color indexed="81"/>
            <rFont val="Segoe UI"/>
            <family val="2"/>
          </rPr>
          <t>gem. ÖNORM S 5240-7
(Tabelle 3- Aufnahme 3)</t>
        </r>
      </text>
    </comment>
    <comment ref="A17" authorId="0" shapeId="0" xr:uid="{00000000-0006-0000-0300-000003000000}">
      <text>
        <r>
          <rPr>
            <b/>
            <sz val="9"/>
            <color indexed="81"/>
            <rFont val="Segoe UI"/>
            <family val="2"/>
          </rPr>
          <t>gem. ÖNORM S 5240-7
(Tabelle 3 - Aufnahme 4)</t>
        </r>
      </text>
    </comment>
    <comment ref="A23" authorId="0" shapeId="0" xr:uid="{00000000-0006-0000-0300-000004000000}">
      <text>
        <r>
          <rPr>
            <b/>
            <sz val="9"/>
            <color indexed="81"/>
            <rFont val="Segoe UI"/>
            <family val="2"/>
          </rPr>
          <t>gem. ÖNORM S 5240-7
Punkt 9.7</t>
        </r>
      </text>
    </comment>
    <comment ref="I28" authorId="0" shapeId="0" xr:uid="{00000000-0006-0000-0300-000005000000}">
      <text>
        <r>
          <rPr>
            <b/>
            <sz val="9"/>
            <color indexed="81"/>
            <rFont val="Segoe UI"/>
            <family val="2"/>
          </rPr>
          <t>lt. Herstellerangaben</t>
        </r>
      </text>
    </comment>
    <comment ref="J28" authorId="0" shapeId="0" xr:uid="{00000000-0006-0000-0300-000006000000}">
      <text>
        <r>
          <rPr>
            <b/>
            <sz val="9"/>
            <color indexed="81"/>
            <rFont val="Segoe UI"/>
            <family val="2"/>
          </rPr>
          <t>lt. Herstellerangaben</t>
        </r>
      </text>
    </comment>
  </commentList>
</comments>
</file>

<file path=xl/sharedStrings.xml><?xml version="1.0" encoding="utf-8"?>
<sst xmlns="http://schemas.openxmlformats.org/spreadsheetml/2006/main" count="216" uniqueCount="117">
  <si>
    <t>Firma:</t>
  </si>
  <si>
    <t>kV</t>
  </si>
  <si>
    <t>Raum:</t>
  </si>
  <si>
    <t>Gerät:</t>
  </si>
  <si>
    <t>Toleranz</t>
  </si>
  <si>
    <t>min</t>
  </si>
  <si>
    <t>max</t>
  </si>
  <si>
    <t>Röhrenspannung</t>
  </si>
  <si>
    <t>mGy</t>
  </si>
  <si>
    <t>Korrekturtaste:</t>
  </si>
  <si>
    <t>Messkammer:</t>
  </si>
  <si>
    <t>mAs</t>
  </si>
  <si>
    <t>Planungsdatum:</t>
  </si>
  <si>
    <t>Fokus:</t>
  </si>
  <si>
    <t>Datum der Prüfung:</t>
  </si>
  <si>
    <t xml:space="preserve">Artefakte/Homogenität </t>
  </si>
  <si>
    <t>Dosis am Phantomeintritt</t>
  </si>
  <si>
    <t>Elektrizitätsmenge</t>
  </si>
  <si>
    <t>Ser. Nr:</t>
  </si>
  <si>
    <t>Phantom:</t>
  </si>
  <si>
    <t>Dosimeter:</t>
  </si>
  <si>
    <t>Kontrastplatte:</t>
  </si>
  <si>
    <t>Kassettenformat-/ bezeichnung:</t>
  </si>
  <si>
    <t>1 bis 6</t>
  </si>
  <si>
    <t>Fasern:</t>
  </si>
  <si>
    <t>1,56 mm - 0,40 mm</t>
  </si>
  <si>
    <t>Verkalkungen:</t>
  </si>
  <si>
    <t>Verdichtungen:</t>
  </si>
  <si>
    <t>7 bis 11</t>
  </si>
  <si>
    <t>0,54 mm - 0,16 mm</t>
  </si>
  <si>
    <t>12 bis 16</t>
  </si>
  <si>
    <t>2,00 mm - 0,25 mm</t>
  </si>
  <si>
    <t>Bezugswerte</t>
  </si>
  <si>
    <t>Belichtungsautomatik:</t>
  </si>
  <si>
    <t>Mittelw.</t>
  </si>
  <si>
    <t>Seite 1 von 2</t>
  </si>
  <si>
    <t>Nachanz. Elektrizitätsmenge</t>
  </si>
  <si>
    <t>Kugeln</t>
  </si>
  <si>
    <t>Seite 2 von 2</t>
  </si>
  <si>
    <t>Sicht- und Funktionsprüfung</t>
  </si>
  <si>
    <t>in Ordnung</t>
  </si>
  <si>
    <t>Kassettenformat:</t>
  </si>
  <si>
    <t>__ x __ cm</t>
  </si>
  <si>
    <t>Dosisindikator bzw.
Dosisanzeige am Rö.-Gerät</t>
  </si>
  <si>
    <t>Daten zum Diagramm</t>
  </si>
  <si>
    <t>Auswertung</t>
  </si>
  <si>
    <t>Bezugswert</t>
  </si>
  <si>
    <t>___cm</t>
  </si>
  <si>
    <t>Fokus-Kassettenabstand:</t>
  </si>
  <si>
    <t>Eingestellte Kompressionskraft:</t>
  </si>
  <si>
    <t>N</t>
  </si>
  <si>
    <t xml:space="preserve">Dosisindikator </t>
  </si>
  <si>
    <t>DI</t>
  </si>
  <si>
    <t>Mittel-
werte</t>
  </si>
  <si>
    <t>ü</t>
  </si>
  <si>
    <t>wie Bezugs-aufnahme</t>
  </si>
  <si>
    <t>Löschvorgang</t>
  </si>
  <si>
    <t>max. 1 Kugel
weniger</t>
  </si>
  <si>
    <t>Abweichung</t>
  </si>
  <si>
    <t>groß</t>
  </si>
  <si>
    <t>Anoden/Filterkomb.:</t>
  </si>
  <si>
    <t>Kompressionskraft
Anzeige am Messgerät</t>
  </si>
  <si>
    <t>maximale Kompressionskraft
Anzeige am Röntgengerät</t>
  </si>
  <si>
    <t>Informationsangaben</t>
  </si>
  <si>
    <t>Betreiber:</t>
  </si>
  <si>
    <t>Allgemeine Einstellungen</t>
  </si>
  <si>
    <t>:</t>
  </si>
  <si>
    <t>Korrekturfaktor:</t>
  </si>
  <si>
    <t xml:space="preserve">__ x __ cm </t>
  </si>
  <si>
    <t>Kassettenformat-/bezeichnung:</t>
  </si>
  <si>
    <t>Monate</t>
  </si>
  <si>
    <t>verw. Prüfmittel</t>
  </si>
  <si>
    <t>Wir weisen jedoch ausdrücklich darauf hin, dass die unentgeltlich zur Verfügung gestellten Unterlagen keinen Anspruch auf Vollständigkeit und Richtigkeit erheben. Dies gilt auch zu den Erläuterungen, den verwendeten Formeln und zu den  Berechnungen der Grenzwerte.</t>
  </si>
  <si>
    <t>History</t>
  </si>
  <si>
    <t>Version</t>
  </si>
  <si>
    <t>Kurzzeichen u. Datum</t>
  </si>
  <si>
    <t>Änderungen</t>
  </si>
  <si>
    <t>Diese Datei wurde erstellt von: Land Oberösterreich</t>
  </si>
  <si>
    <t>Abteilung Umweltschutz - Strahlenschutz</t>
  </si>
  <si>
    <t>Kärntnerstraße 10-12, 4021 Linz</t>
  </si>
  <si>
    <t>Tel.: 0732 7720-14543</t>
  </si>
  <si>
    <t>Ausdruck:</t>
  </si>
  <si>
    <t>Seitenansicht überprüfen und gegebenenfalls die Druckränder korrigieren.</t>
  </si>
  <si>
    <t>Position Löschvorgang geändert
Kompressionsprüfung aktualisiert
Alle Prüfungen in Belichtungsautomatik
Dosismessung bei ACR-Phantom entfällt
Linienpaarauflösung entfällt
Fokusgrößen für 1. und 4. Aufnahme vorgegeben
Abbildungsmaßstab und Bildlinearität entfernt
Formatierungsänderung</t>
  </si>
  <si>
    <t>2.1</t>
  </si>
  <si>
    <t>Qu, April 2022</t>
  </si>
  <si>
    <t>Ko/Was, Juli 2008</t>
  </si>
  <si>
    <t>Pi/Was, Oktober 2013</t>
  </si>
  <si>
    <t xml:space="preserve">Konstanzprüfung an digitalen 
Mammographie-Einrichtungen </t>
  </si>
  <si>
    <t>Die zur Verfügung gestellten Unterlagen dienen in erster Linie der Aufzeichnung der Konstanzprüfung gemäß ÖNORM-Reihe S 5240.</t>
  </si>
  <si>
    <t>Kompression</t>
  </si>
  <si>
    <t>Prüfer (Kurzzeichen):</t>
  </si>
  <si>
    <t>Veröffentlichung Version 1</t>
  </si>
  <si>
    <t>keine Artefakte sichtbar</t>
  </si>
  <si>
    <t>Vorgangsweise beim Kopieren der Blätter:</t>
  </si>
  <si>
    <t>Einstellung Ausleseeinheit:</t>
  </si>
  <si>
    <t>Einstellung Befundungsmonitor:</t>
  </si>
  <si>
    <t>Formatierungs,- Designänderungen, Ergänzungen, Prüfkörper Blatt gelöscht -&gt; in verw. Prüfmittel-Feld migriert (Kommentarfeld)</t>
  </si>
  <si>
    <t>Spezifische Einstellungen:</t>
  </si>
  <si>
    <r>
      <rPr>
        <sz val="11"/>
        <color rgb="FF000000"/>
        <rFont val="Leelawadee UI Semilight"/>
        <family val="2"/>
      </rPr>
      <t xml:space="preserve">Gerne nehmen wir Anregungen entgegen um die Unterlagen kontinuierlich zu verbessern.                                                                                                                                            (Ansprechperson: </t>
    </r>
    <r>
      <rPr>
        <b/>
        <sz val="11"/>
        <color rgb="FF000000"/>
        <rFont val="Leelawadee UI Semilight"/>
        <family val="2"/>
      </rPr>
      <t xml:space="preserve">Philipp Quass  </t>
    </r>
    <r>
      <rPr>
        <sz val="11"/>
        <color rgb="FF000000"/>
        <rFont val="Leelawadee UI Semilight"/>
        <family val="2"/>
      </rPr>
      <t xml:space="preserve">Tel.: </t>
    </r>
    <r>
      <rPr>
        <b/>
        <sz val="11"/>
        <color rgb="FF000000"/>
        <rFont val="Leelawadee UI Semilight"/>
        <family val="2"/>
      </rPr>
      <t>+437327720 Kl.14520 oder Kl. 14543</t>
    </r>
    <r>
      <rPr>
        <sz val="11"/>
        <color rgb="FF000000"/>
        <rFont val="Leelawadee UI Semilight"/>
        <family val="2"/>
      </rPr>
      <t>)</t>
    </r>
  </si>
  <si>
    <r>
      <t>Hinweis:</t>
    </r>
    <r>
      <rPr>
        <sz val="11"/>
        <color rgb="FF000000"/>
        <rFont val="Leelawadee UI Semilight"/>
        <family val="2"/>
      </rPr>
      <t xml:space="preserve"> Auf den Konstanzprüfblättern ist ein Blattschutz vorhanden. Falls dieser entfernt werden müsste, da große Änderungen am Blatt durchgeführt werden, kann dieser unter dem Reiter </t>
    </r>
    <r>
      <rPr>
        <b/>
        <sz val="11"/>
        <color rgb="FF000000"/>
        <rFont val="Leelawadee UI Semilight"/>
        <family val="2"/>
      </rPr>
      <t>&gt;Überprüfen&lt;</t>
    </r>
    <r>
      <rPr>
        <sz val="11"/>
        <color rgb="FF000000"/>
        <rFont val="Leelawadee UI Semilight"/>
        <family val="2"/>
      </rPr>
      <t xml:space="preserve"> aufgehoben werden.
Es wurde kein Kennwort vergeben.</t>
    </r>
  </si>
  <si>
    <r>
      <t xml:space="preserve">Mit rechter Maustaste auf das zu kopierende Konstanzprüfungsblatt klicken. "Verschieben oder kopieren" auswählen, danach "Kopie erstellen". Beim </t>
    </r>
    <r>
      <rPr>
        <b/>
        <sz val="11"/>
        <color rgb="FF000000"/>
        <rFont val="Leelawadee UI Semilight"/>
        <family val="2"/>
      </rPr>
      <t>kopierten</t>
    </r>
    <r>
      <rPr>
        <sz val="11"/>
        <color rgb="FF000000"/>
        <rFont val="Leelawadee UI Semilight"/>
        <family val="2"/>
      </rPr>
      <t xml:space="preserve"> </t>
    </r>
    <r>
      <rPr>
        <b/>
        <sz val="11"/>
        <color rgb="FF000000"/>
        <rFont val="Leelawadee UI Semilight"/>
        <family val="2"/>
      </rPr>
      <t>Konstanzprüfungsblatt</t>
    </r>
    <r>
      <rPr>
        <sz val="11"/>
        <color rgb="FF000000"/>
        <rFont val="Leelawadee UI Semilight"/>
        <family val="2"/>
      </rPr>
      <t xml:space="preserve"> die Daten von den grünen Feldern löschen. Das letzte Planungsdatum + Prüfungsintervall in das erste Planungsdatum-Feld einfügen. Die nächsten Planungsdaten ändern sich daraufhin automatisch.</t>
    </r>
  </si>
  <si>
    <t>2.2</t>
  </si>
  <si>
    <r>
      <rPr>
        <b/>
        <sz val="11"/>
        <rFont val="Yu Gothic"/>
        <family val="2"/>
      </rPr>
      <t>20 mm Acrylglas</t>
    </r>
    <r>
      <rPr>
        <b/>
        <sz val="10"/>
        <rFont val="Yu Gothic"/>
        <family val="2"/>
      </rPr>
      <t xml:space="preserve"> </t>
    </r>
    <r>
      <rPr>
        <b/>
        <sz val="10"/>
        <color indexed="12"/>
        <rFont val="Yu Gothic"/>
        <family val="2"/>
      </rPr>
      <t>Belichtungsautomatik</t>
    </r>
    <r>
      <rPr>
        <b/>
        <sz val="10"/>
        <rFont val="Yu Gothic"/>
        <family val="2"/>
      </rPr>
      <t xml:space="preserve">                           </t>
    </r>
  </si>
  <si>
    <r>
      <rPr>
        <b/>
        <sz val="11"/>
        <rFont val="Yu Gothic"/>
        <family val="2"/>
      </rPr>
      <t>40 mm Acrylglas 
+ Prüfkörper für Bildgüte</t>
    </r>
    <r>
      <rPr>
        <b/>
        <sz val="10"/>
        <rFont val="Yu Gothic"/>
        <family val="2"/>
      </rPr>
      <t xml:space="preserve"> </t>
    </r>
    <r>
      <rPr>
        <b/>
        <sz val="10"/>
        <color indexed="12"/>
        <rFont val="Yu Gothic"/>
        <family val="2"/>
      </rPr>
      <t>Belichtungsautomatik</t>
    </r>
  </si>
  <si>
    <r>
      <rPr>
        <b/>
        <sz val="11"/>
        <rFont val="Yu Gothic"/>
        <family val="2"/>
      </rPr>
      <t>40 mm Acrylglas+ Strukturplatte</t>
    </r>
    <r>
      <rPr>
        <b/>
        <sz val="10"/>
        <rFont val="Yu Gothic"/>
        <family val="2"/>
      </rPr>
      <t xml:space="preserve">
</t>
    </r>
    <r>
      <rPr>
        <b/>
        <sz val="10"/>
        <color rgb="FF0000FF"/>
        <rFont val="Yu Gothic"/>
        <family val="2"/>
      </rPr>
      <t>Belichtungsautomatik</t>
    </r>
  </si>
  <si>
    <r>
      <rPr>
        <b/>
        <sz val="11"/>
        <rFont val="Yu Gothic"/>
        <family val="2"/>
      </rPr>
      <t xml:space="preserve">60 mm Acrylglas   </t>
    </r>
    <r>
      <rPr>
        <b/>
        <sz val="10"/>
        <rFont val="Yu Gothic"/>
        <family val="2"/>
      </rPr>
      <t xml:space="preserve"> </t>
    </r>
    <r>
      <rPr>
        <b/>
        <sz val="10"/>
        <color indexed="12"/>
        <rFont val="Yu Gothic"/>
        <family val="2"/>
      </rPr>
      <t>Belichtungsautomatik</t>
    </r>
    <r>
      <rPr>
        <b/>
        <sz val="10"/>
        <rFont val="Yu Gothic"/>
        <family val="2"/>
      </rPr>
      <t xml:space="preserve">                        </t>
    </r>
  </si>
  <si>
    <r>
      <t xml:space="preserve">Lösch-
vorgang
</t>
    </r>
    <r>
      <rPr>
        <sz val="9"/>
        <rFont val="Yu Gothic UI"/>
        <family val="2"/>
      </rPr>
      <t>(bei Speicher foliensystem)</t>
    </r>
  </si>
  <si>
    <r>
      <rPr>
        <sz val="10"/>
        <color theme="0"/>
        <rFont val="Yu Gothic UI"/>
        <family val="2"/>
      </rPr>
      <t>"</t>
    </r>
    <r>
      <rPr>
        <sz val="10"/>
        <rFont val="Yu Gothic UI"/>
        <family val="2"/>
      </rPr>
      <t>+20</t>
    </r>
    <r>
      <rPr>
        <sz val="10"/>
        <color theme="0"/>
        <rFont val="Yu Gothic UI"/>
        <family val="2"/>
      </rPr>
      <t>"</t>
    </r>
  </si>
  <si>
    <r>
      <rPr>
        <sz val="10"/>
        <color theme="0"/>
        <rFont val="Yu Gothic UI"/>
        <family val="2"/>
      </rPr>
      <t>"</t>
    </r>
    <r>
      <rPr>
        <sz val="10"/>
        <rFont val="Yu Gothic UI"/>
        <family val="2"/>
      </rPr>
      <t>-20</t>
    </r>
    <r>
      <rPr>
        <sz val="10"/>
        <color theme="0"/>
        <rFont val="Yu Gothic UI"/>
        <family val="2"/>
      </rPr>
      <t>"</t>
    </r>
  </si>
  <si>
    <t>Prüfungsintervall</t>
  </si>
  <si>
    <t xml:space="preserve"> (gem. ÖNORM S 5241):</t>
  </si>
  <si>
    <r>
      <t xml:space="preserve">Das Land Oberösterreich erhebt zu diesen Unterlagen keine Urheberrechte, was bedeutet, dass die Unterlagen </t>
    </r>
    <r>
      <rPr>
        <b/>
        <sz val="11"/>
        <color rgb="FF000000"/>
        <rFont val="Leelawadee UI Semilight"/>
        <family val="2"/>
      </rPr>
      <t>frei verwendet und auch geändert werden dürfen.</t>
    </r>
    <r>
      <rPr>
        <sz val="11"/>
        <color rgb="FF000000"/>
        <rFont val="Leelawadee UI Semilight"/>
        <family val="2"/>
      </rPr>
      <t xml:space="preserve"> (z.B. kopieren, mit Firmenlogos versehen usw.)</t>
    </r>
  </si>
  <si>
    <t>Lage des Bildempfängerfeldes                                 (bei Biopsieeinrichtung)</t>
  </si>
  <si>
    <t>Farben und Schriftarten aktualisiert und vereinheitlicht an der gesamten Excel-Datei, E-Mail aktualisiert</t>
  </si>
  <si>
    <t>E-Mail: us.post@ooe.gv.at</t>
  </si>
  <si>
    <t>Qu,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</si>
</sst>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quot;cm&quot;"/>
    <numFmt numFmtId="166" formatCode="dd/mm/yy;@"/>
    <numFmt numFmtId="167" formatCode="dd/mm/yyyy;@"/>
    <numFmt numFmtId="168" formatCode="0\x0\ &quot;cm&quot;"/>
  </numFmts>
  <fonts count="55">
    <font>
      <sz val="10"/>
      <name val="Arial"/>
    </font>
    <font>
      <sz val="10"/>
      <name val="Arial"/>
      <family val="2"/>
    </font>
    <font>
      <sz val="8"/>
      <name val="Arial"/>
      <family val="2"/>
    </font>
    <font>
      <sz val="10"/>
      <name val="Arial"/>
      <family val="2"/>
    </font>
    <font>
      <u/>
      <sz val="10"/>
      <name val="Arial"/>
      <family val="2"/>
    </font>
    <font>
      <b/>
      <sz val="10"/>
      <name val="Arial"/>
      <family val="2"/>
    </font>
    <font>
      <sz val="9"/>
      <name val="Arial"/>
      <family val="2"/>
    </font>
    <font>
      <sz val="10"/>
      <name val="Comic Sans MS"/>
      <family val="4"/>
    </font>
    <font>
      <sz val="10"/>
      <color indexed="8"/>
      <name val="Arial"/>
      <family val="2"/>
    </font>
    <font>
      <sz val="10"/>
      <color indexed="9"/>
      <name val="Arial"/>
      <family val="2"/>
    </font>
    <font>
      <sz val="8"/>
      <color indexed="9"/>
      <name val="Arial"/>
      <family val="2"/>
    </font>
    <font>
      <sz val="7"/>
      <color indexed="9"/>
      <name val="Arial"/>
      <family val="2"/>
    </font>
    <font>
      <sz val="10"/>
      <name val="Wingdings"/>
      <charset val="2"/>
    </font>
    <font>
      <sz val="9"/>
      <color indexed="81"/>
      <name val="Segoe UI"/>
      <family val="2"/>
    </font>
    <font>
      <b/>
      <sz val="10"/>
      <name val="Microsoft JhengHei UI"/>
      <family val="2"/>
    </font>
    <font>
      <b/>
      <sz val="9"/>
      <color indexed="81"/>
      <name val="Segoe UI"/>
      <family val="2"/>
    </font>
    <font>
      <b/>
      <sz val="14"/>
      <color theme="1"/>
      <name val="Microsoft JhengHei UI"/>
      <family val="2"/>
    </font>
    <font>
      <b/>
      <sz val="14"/>
      <color theme="1"/>
      <name val="Microsoft JhengHei"/>
      <family val="2"/>
    </font>
    <font>
      <sz val="11"/>
      <color theme="1"/>
      <name val="Arial"/>
      <family val="2"/>
    </font>
    <font>
      <b/>
      <sz val="19"/>
      <color rgb="FF000000"/>
      <name val="Microsoft JhengHei UI"/>
      <family val="2"/>
    </font>
    <font>
      <b/>
      <sz val="12"/>
      <color rgb="FF000000"/>
      <name val="Microsoft JhengHei UI"/>
      <family val="2"/>
    </font>
    <font>
      <b/>
      <sz val="10.5"/>
      <color rgb="FF000000"/>
      <name val="Microsoft JhengHei UI"/>
      <family val="2"/>
    </font>
    <font>
      <i/>
      <sz val="9"/>
      <color rgb="FF000000"/>
      <name val="Arial"/>
      <family val="2"/>
    </font>
    <font>
      <sz val="11"/>
      <color rgb="FF000000"/>
      <name val="Bahnschrift"/>
      <family val="2"/>
    </font>
    <font>
      <sz val="10"/>
      <color rgb="FF000000"/>
      <name val="Century Gothic"/>
      <family val="2"/>
    </font>
    <font>
      <sz val="11"/>
      <name val="Microsoft JhengHei UI"/>
      <family val="2"/>
    </font>
    <font>
      <sz val="11"/>
      <color rgb="FF000000"/>
      <name val="Leelawadee UI Semilight"/>
      <family val="2"/>
    </font>
    <font>
      <sz val="12"/>
      <color rgb="FF000000"/>
      <name val="Leelawadee UI Semilight"/>
      <family val="2"/>
    </font>
    <font>
      <sz val="13"/>
      <color rgb="FF000000"/>
      <name val="Leelawadee UI Semilight"/>
      <family val="2"/>
    </font>
    <font>
      <b/>
      <sz val="11"/>
      <color rgb="FF000000"/>
      <name val="Leelawadee UI Semilight"/>
      <family val="2"/>
    </font>
    <font>
      <b/>
      <u/>
      <sz val="14"/>
      <color rgb="FF000000"/>
      <name val="Microsoft JhengHei UI"/>
      <family val="2"/>
    </font>
    <font>
      <u/>
      <sz val="11"/>
      <color rgb="FF000000"/>
      <name val="Leelawadee UI Semilight"/>
      <family val="2"/>
    </font>
    <font>
      <sz val="10"/>
      <color rgb="FF000000"/>
      <name val="Leelawadee UI Semilight"/>
      <family val="2"/>
    </font>
    <font>
      <sz val="9"/>
      <color rgb="FF000000"/>
      <name val="Leelawadee UI Semilight"/>
      <family val="2"/>
    </font>
    <font>
      <b/>
      <sz val="10"/>
      <name val="Yu Gothic UI"/>
      <family val="2"/>
    </font>
    <font>
      <b/>
      <sz val="11"/>
      <name val="Yu Gothic"/>
      <family val="2"/>
    </font>
    <font>
      <b/>
      <sz val="11"/>
      <name val="Yu Gothic UI"/>
      <family val="2"/>
    </font>
    <font>
      <b/>
      <sz val="10"/>
      <name val="Yu Gothic"/>
      <family val="2"/>
    </font>
    <font>
      <b/>
      <sz val="10"/>
      <color indexed="12"/>
      <name val="Yu Gothic"/>
      <family val="2"/>
    </font>
    <font>
      <sz val="10"/>
      <name val="Yu Gothic"/>
      <family val="2"/>
    </font>
    <font>
      <sz val="11"/>
      <name val="Yu Gothic"/>
      <family val="2"/>
    </font>
    <font>
      <sz val="10"/>
      <name val="Yu Gothic UI"/>
      <family val="2"/>
    </font>
    <font>
      <sz val="10"/>
      <color indexed="8"/>
      <name val="Yu Gothic UI"/>
      <family val="2"/>
    </font>
    <font>
      <sz val="10.5"/>
      <name val="Yu Gothic UI"/>
      <family val="2"/>
    </font>
    <font>
      <sz val="10.5"/>
      <color indexed="8"/>
      <name val="Yu Gothic UI"/>
      <family val="2"/>
    </font>
    <font>
      <sz val="9"/>
      <name val="Yu Gothic UI"/>
      <family val="2"/>
    </font>
    <font>
      <sz val="8.5"/>
      <name val="Yu Gothic UI"/>
      <family val="2"/>
    </font>
    <font>
      <b/>
      <sz val="10"/>
      <color rgb="FF0000FF"/>
      <name val="Yu Gothic"/>
      <family val="2"/>
    </font>
    <font>
      <b/>
      <sz val="9"/>
      <name val="Yu Gothic UI"/>
      <family val="2"/>
    </font>
    <font>
      <sz val="10"/>
      <color theme="1"/>
      <name val="Yu Gothic UI"/>
      <family val="2"/>
    </font>
    <font>
      <sz val="9"/>
      <color theme="1"/>
      <name val="Yu Gothic UI"/>
      <family val="2"/>
    </font>
    <font>
      <sz val="10"/>
      <color theme="0"/>
      <name val="Yu Gothic UI"/>
      <family val="2"/>
    </font>
    <font>
      <b/>
      <sz val="10.5"/>
      <name val="Trebuchet MS"/>
      <family val="2"/>
    </font>
    <font>
      <b/>
      <sz val="10"/>
      <name val="Trebuchet MS"/>
      <family val="2"/>
    </font>
    <font>
      <sz val="10.5"/>
      <name val="Trebuchet MS"/>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lightUp"/>
    </fill>
    <fill>
      <patternFill patternType="solid">
        <fgColor theme="0" tint="-4.9989318521683403E-2"/>
        <bgColor indexed="64"/>
      </patternFill>
    </fill>
    <fill>
      <patternFill patternType="solid">
        <fgColor theme="0"/>
        <bgColor indexed="64"/>
      </patternFill>
    </fill>
    <fill>
      <patternFill patternType="solid">
        <fgColor rgb="FFFAF8DA"/>
        <bgColor indexed="64"/>
      </patternFill>
    </fill>
    <fill>
      <patternFill patternType="solid">
        <fgColor rgb="FFD6EBF6"/>
        <bgColor indexed="64"/>
      </patternFill>
    </fill>
    <fill>
      <patternFill patternType="solid">
        <fgColor rgb="FFF6D86A"/>
        <bgColor indexed="64"/>
      </patternFill>
    </fill>
    <fill>
      <patternFill patternType="solid">
        <fgColor rgb="FFF9F9F9"/>
        <bgColor indexed="64"/>
      </patternFill>
    </fill>
  </fills>
  <borders count="165">
    <border>
      <left/>
      <right/>
      <top/>
      <bottom/>
      <diagonal/>
    </border>
    <border>
      <left/>
      <right/>
      <top/>
      <bottom style="medium">
        <color indexed="64"/>
      </bottom>
      <diagonal/>
    </border>
    <border>
      <left style="medium">
        <color indexed="64"/>
      </left>
      <right style="thin">
        <color indexed="64"/>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ck">
        <color indexed="64"/>
      </left>
      <right style="hair">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style="medium">
        <color indexed="64"/>
      </top>
      <bottom style="thin">
        <color indexed="64"/>
      </bottom>
      <diagonal/>
    </border>
    <border>
      <left style="thick">
        <color indexed="64"/>
      </left>
      <right/>
      <top/>
      <bottom style="medium">
        <color indexed="64"/>
      </bottom>
      <diagonal/>
    </border>
    <border>
      <left style="thin">
        <color indexed="64"/>
      </left>
      <right style="dashed">
        <color indexed="64"/>
      </right>
      <top style="thin">
        <color indexed="64"/>
      </top>
      <bottom style="medium">
        <color indexed="64"/>
      </bottom>
      <diagonal/>
    </border>
    <border>
      <left/>
      <right style="thick">
        <color indexed="64"/>
      </right>
      <top/>
      <bottom style="medium">
        <color indexed="64"/>
      </bottom>
      <diagonal/>
    </border>
    <border>
      <left style="thick">
        <color indexed="64"/>
      </left>
      <right style="hair">
        <color indexed="64"/>
      </right>
      <top style="medium">
        <color indexed="64"/>
      </top>
      <bottom style="hair">
        <color indexed="64"/>
      </bottom>
      <diagonal/>
    </border>
    <border>
      <left style="thick">
        <color indexed="64"/>
      </left>
      <right style="hair">
        <color indexed="64"/>
      </right>
      <top style="hair">
        <color indexed="64"/>
      </top>
      <bottom style="medium">
        <color indexed="64"/>
      </bottom>
      <diagonal/>
    </border>
    <border>
      <left/>
      <right style="thin">
        <color indexed="64"/>
      </right>
      <top style="hair">
        <color indexed="64"/>
      </top>
      <bottom style="thick">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left style="hair">
        <color indexed="64"/>
      </left>
      <right style="thick">
        <color indexed="64"/>
      </right>
      <top style="medium">
        <color indexed="64"/>
      </top>
      <bottom style="thin">
        <color indexed="64"/>
      </bottom>
      <diagonal/>
    </border>
    <border>
      <left style="thick">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ck">
        <color indexed="64"/>
      </left>
      <right style="hair">
        <color indexed="64"/>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right style="medium">
        <color indexed="64"/>
      </right>
      <top style="thick">
        <color indexed="64"/>
      </top>
      <bottom/>
      <diagonal/>
    </border>
    <border>
      <left style="hair">
        <color indexed="64"/>
      </left>
      <right style="medium">
        <color indexed="64"/>
      </right>
      <top style="hair">
        <color indexed="64"/>
      </top>
      <bottom style="thick">
        <color indexed="64"/>
      </bottom>
      <diagonal/>
    </border>
    <border>
      <left/>
      <right style="hair">
        <color indexed="64"/>
      </right>
      <top style="thick">
        <color indexed="64"/>
      </top>
      <bottom/>
      <diagonal/>
    </border>
    <border>
      <left style="hair">
        <color indexed="64"/>
      </left>
      <right style="medium">
        <color indexed="64"/>
      </right>
      <top style="thick">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medium">
        <color indexed="64"/>
      </bottom>
      <diagonal/>
    </border>
    <border>
      <left/>
      <right style="thick">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style="hair">
        <color indexed="64"/>
      </top>
      <bottom/>
      <diagonal/>
    </border>
    <border>
      <left style="thin">
        <color indexed="64"/>
      </left>
      <right style="thin">
        <color indexed="64"/>
      </right>
      <top style="hair">
        <color indexed="64"/>
      </top>
      <bottom/>
      <diagonal/>
    </border>
    <border>
      <left/>
      <right style="thick">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ck">
        <color indexed="64"/>
      </left>
      <right style="hair">
        <color indexed="64"/>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style="hair">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ck">
        <color indexed="64"/>
      </bottom>
      <diagonal/>
    </border>
    <border>
      <left/>
      <right style="dashed">
        <color indexed="64"/>
      </right>
      <top style="medium">
        <color indexed="64"/>
      </top>
      <bottom style="thick">
        <color indexed="64"/>
      </bottom>
      <diagonal/>
    </border>
    <border>
      <left style="medium">
        <color indexed="64"/>
      </left>
      <right/>
      <top style="medium">
        <color indexed="64"/>
      </top>
      <bottom style="thick">
        <color indexed="64"/>
      </bottom>
      <diagonal/>
    </border>
  </borders>
  <cellStyleXfs count="2">
    <xf numFmtId="0" fontId="0" fillId="0" borderId="0"/>
    <xf numFmtId="0" fontId="1" fillId="0" borderId="0"/>
  </cellStyleXfs>
  <cellXfs count="575">
    <xf numFmtId="0" fontId="0" fillId="0" borderId="0" xfId="0"/>
    <xf numFmtId="2" fontId="0" fillId="0" borderId="0" xfId="0" applyNumberFormat="1"/>
    <xf numFmtId="0" fontId="17" fillId="0" borderId="87" xfId="0" applyFont="1" applyBorder="1" applyAlignment="1" applyProtection="1">
      <alignment vertical="center" wrapText="1"/>
      <protection hidden="1"/>
    </xf>
    <xf numFmtId="0" fontId="18" fillId="5" borderId="80" xfId="0" applyFont="1" applyFill="1" applyBorder="1" applyAlignment="1" applyProtection="1">
      <protection hidden="1"/>
    </xf>
    <xf numFmtId="0" fontId="0" fillId="5" borderId="0" xfId="0" applyFill="1" applyBorder="1" applyAlignment="1" applyProtection="1">
      <protection hidden="1"/>
    </xf>
    <xf numFmtId="0" fontId="0" fillId="5" borderId="48" xfId="0" applyFill="1" applyBorder="1" applyAlignment="1" applyProtection="1">
      <protection hidden="1"/>
    </xf>
    <xf numFmtId="0" fontId="22" fillId="0" borderId="51" xfId="0" applyFont="1" applyBorder="1" applyAlignment="1" applyProtection="1">
      <alignment vertical="center" readingOrder="1"/>
      <protection hidden="1"/>
    </xf>
    <xf numFmtId="0" fontId="22" fillId="0" borderId="60" xfId="0" applyFont="1" applyBorder="1" applyAlignment="1" applyProtection="1">
      <alignment vertical="center" readingOrder="1"/>
      <protection hidden="1"/>
    </xf>
    <xf numFmtId="0" fontId="23" fillId="6" borderId="52" xfId="0" applyFont="1" applyFill="1" applyBorder="1" applyAlignment="1" applyProtection="1">
      <alignment horizontal="center"/>
      <protection hidden="1"/>
    </xf>
    <xf numFmtId="0" fontId="22" fillId="0" borderId="80" xfId="0" applyFont="1" applyBorder="1" applyAlignment="1" applyProtection="1">
      <alignment vertical="center" readingOrder="1"/>
      <protection hidden="1"/>
    </xf>
    <xf numFmtId="0" fontId="22" fillId="0" borderId="0" xfId="0" applyFont="1" applyBorder="1" applyAlignment="1" applyProtection="1">
      <alignment vertical="center" readingOrder="1"/>
      <protection hidden="1"/>
    </xf>
    <xf numFmtId="0" fontId="24" fillId="0" borderId="48" xfId="0" applyFont="1" applyBorder="1" applyAlignment="1" applyProtection="1">
      <alignment horizontal="center"/>
      <protection hidden="1"/>
    </xf>
    <xf numFmtId="0" fontId="22" fillId="0" borderId="40" xfId="0" applyFont="1" applyBorder="1" applyAlignment="1" applyProtection="1">
      <alignment vertical="center" readingOrder="1"/>
      <protection hidden="1"/>
    </xf>
    <xf numFmtId="0" fontId="22" fillId="0" borderId="12" xfId="0" applyFont="1" applyBorder="1" applyAlignment="1" applyProtection="1">
      <alignment vertical="center" readingOrder="1"/>
      <protection hidden="1"/>
    </xf>
    <xf numFmtId="0" fontId="24" fillId="0" borderId="41" xfId="0" applyFont="1" applyFill="1" applyBorder="1" applyAlignment="1" applyProtection="1">
      <alignment horizontal="center"/>
      <protection hidden="1"/>
    </xf>
    <xf numFmtId="0" fontId="1" fillId="0" borderId="0" xfId="1" applyBorder="1" applyProtection="1">
      <protection hidden="1"/>
    </xf>
    <xf numFmtId="0" fontId="1" fillId="0" borderId="0" xfId="1" applyAlignment="1" applyProtection="1">
      <alignment vertical="center"/>
      <protection hidden="1"/>
    </xf>
    <xf numFmtId="0" fontId="1" fillId="0" borderId="35" xfId="1" applyBorder="1" applyAlignment="1" applyProtection="1">
      <alignment vertical="center"/>
      <protection hidden="1"/>
    </xf>
    <xf numFmtId="0" fontId="1" fillId="0" borderId="35" xfId="1" applyFont="1" applyBorder="1" applyAlignment="1" applyProtection="1">
      <alignment horizontal="right" vertical="center"/>
      <protection hidden="1"/>
    </xf>
    <xf numFmtId="0" fontId="1" fillId="0" borderId="1" xfId="1" applyBorder="1" applyAlignment="1" applyProtection="1">
      <alignment vertical="center"/>
      <protection hidden="1"/>
    </xf>
    <xf numFmtId="0" fontId="1" fillId="0" borderId="1" xfId="1" applyFont="1" applyBorder="1" applyAlignment="1" applyProtection="1">
      <alignment horizontal="right" vertical="center"/>
      <protection hidden="1"/>
    </xf>
    <xf numFmtId="0" fontId="14" fillId="0" borderId="0" xfId="1" applyFont="1" applyBorder="1" applyAlignment="1" applyProtection="1">
      <alignment vertical="center"/>
      <protection hidden="1"/>
    </xf>
    <xf numFmtId="0" fontId="8" fillId="0" borderId="0" xfId="1" applyFont="1" applyProtection="1">
      <protection hidden="1"/>
    </xf>
    <xf numFmtId="0" fontId="1" fillId="0" borderId="0" xfId="1" applyProtection="1">
      <protection hidden="1"/>
    </xf>
    <xf numFmtId="0" fontId="1" fillId="3" borderId="98" xfId="1" applyFill="1" applyBorder="1" applyAlignment="1" applyProtection="1">
      <alignment horizontal="center" vertical="center"/>
      <protection hidden="1"/>
    </xf>
    <xf numFmtId="0" fontId="9" fillId="0" borderId="0" xfId="0" applyFont="1" applyBorder="1" applyAlignment="1" applyProtection="1">
      <protection hidden="1"/>
    </xf>
    <xf numFmtId="0" fontId="9" fillId="0" borderId="0" xfId="1" applyFont="1" applyBorder="1" applyAlignment="1" applyProtection="1">
      <alignment vertical="center"/>
      <protection hidden="1"/>
    </xf>
    <xf numFmtId="0" fontId="10" fillId="0" borderId="0" xfId="1"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1" fontId="9" fillId="2" borderId="0" xfId="1" applyNumberFormat="1" applyFont="1" applyFill="1" applyBorder="1" applyAlignment="1" applyProtection="1">
      <alignment horizontal="center" vertical="center" wrapText="1"/>
      <protection hidden="1"/>
    </xf>
    <xf numFmtId="0" fontId="1" fillId="0" borderId="0" xfId="1" applyAlignment="1" applyProtection="1">
      <alignment horizontal="center"/>
      <protection hidden="1"/>
    </xf>
    <xf numFmtId="164" fontId="1" fillId="0" borderId="0" xfId="1" applyNumberFormat="1" applyProtection="1">
      <protection hidden="1"/>
    </xf>
    <xf numFmtId="164" fontId="1" fillId="0" borderId="0" xfId="1" applyNumberFormat="1" applyFont="1" applyProtection="1">
      <protection hidden="1"/>
    </xf>
    <xf numFmtId="0" fontId="1" fillId="0" borderId="0" xfId="1" applyFont="1" applyProtection="1">
      <protection hidden="1"/>
    </xf>
    <xf numFmtId="0" fontId="2" fillId="3" borderId="37" xfId="0" applyFont="1" applyFill="1" applyBorder="1" applyAlignment="1" applyProtection="1">
      <alignment horizontal="center" wrapText="1"/>
      <protection hidden="1"/>
    </xf>
    <xf numFmtId="0" fontId="1" fillId="0" borderId="35" xfId="1" applyBorder="1" applyProtection="1">
      <protection hidden="1"/>
    </xf>
    <xf numFmtId="0" fontId="1" fillId="4" borderId="14" xfId="1" applyFill="1" applyBorder="1" applyAlignment="1" applyProtection="1">
      <alignment horizontal="center" vertical="center"/>
      <protection hidden="1"/>
    </xf>
    <xf numFmtId="0" fontId="1" fillId="4" borderId="20" xfId="1" applyFill="1" applyBorder="1" applyAlignment="1" applyProtection="1">
      <alignment horizontal="center" vertical="center"/>
      <protection hidden="1"/>
    </xf>
    <xf numFmtId="0" fontId="12" fillId="0" borderId="37" xfId="1" applyFont="1" applyBorder="1" applyAlignment="1" applyProtection="1">
      <alignment horizontal="center" vertical="center"/>
      <protection hidden="1"/>
    </xf>
    <xf numFmtId="164" fontId="1" fillId="0" borderId="0" xfId="1" quotePrefix="1" applyNumberFormat="1" applyFont="1" applyProtection="1">
      <protection hidden="1"/>
    </xf>
    <xf numFmtId="0" fontId="0" fillId="0" borderId="0" xfId="0" applyProtection="1">
      <protection hidden="1"/>
    </xf>
    <xf numFmtId="0" fontId="0" fillId="0" borderId="1" xfId="0" applyBorder="1" applyProtection="1">
      <protection hidden="1"/>
    </xf>
    <xf numFmtId="0" fontId="0" fillId="0" borderId="64" xfId="0" applyBorder="1" applyProtection="1">
      <protection hidden="1"/>
    </xf>
    <xf numFmtId="0" fontId="4" fillId="0" borderId="0" xfId="1" applyNumberFormat="1" applyFont="1" applyBorder="1" applyAlignment="1" applyProtection="1">
      <alignment horizontal="left"/>
      <protection hidden="1"/>
    </xf>
    <xf numFmtId="0" fontId="1" fillId="0" borderId="0" xfId="1" applyNumberFormat="1" applyProtection="1">
      <protection hidden="1"/>
    </xf>
    <xf numFmtId="0" fontId="11" fillId="2" borderId="0" xfId="1" applyNumberFormat="1" applyFont="1" applyFill="1" applyBorder="1" applyAlignment="1" applyProtection="1">
      <alignment horizontal="center" vertical="center"/>
      <protection hidden="1"/>
    </xf>
    <xf numFmtId="0" fontId="9" fillId="2" borderId="0" xfId="1" applyNumberFormat="1" applyFont="1" applyFill="1" applyBorder="1" applyAlignment="1" applyProtection="1">
      <alignment horizontal="center" vertical="center" wrapText="1"/>
      <protection hidden="1"/>
    </xf>
    <xf numFmtId="0" fontId="1" fillId="0" borderId="0" xfId="1" applyNumberFormat="1" applyAlignment="1" applyProtection="1">
      <protection hidden="1"/>
    </xf>
    <xf numFmtId="0" fontId="9" fillId="0" borderId="0" xfId="0" applyNumberFormat="1" applyFont="1" applyBorder="1" applyAlignment="1" applyProtection="1">
      <protection hidden="1"/>
    </xf>
    <xf numFmtId="0" fontId="9" fillId="0" borderId="0" xfId="1" applyNumberFormat="1" applyFont="1" applyBorder="1" applyAlignment="1" applyProtection="1">
      <alignment vertical="center"/>
      <protection hidden="1"/>
    </xf>
    <xf numFmtId="0" fontId="10" fillId="0" borderId="0" xfId="1" applyNumberFormat="1" applyFont="1" applyBorder="1" applyAlignment="1" applyProtection="1">
      <alignment horizontal="center" vertical="center"/>
      <protection hidden="1"/>
    </xf>
    <xf numFmtId="0" fontId="9" fillId="0" borderId="0" xfId="0" applyNumberFormat="1" applyFont="1" applyBorder="1" applyAlignment="1" applyProtection="1">
      <alignment horizontal="center" vertical="center"/>
      <protection hidden="1"/>
    </xf>
    <xf numFmtId="0" fontId="9" fillId="2" borderId="0" xfId="1" applyNumberFormat="1" applyFont="1" applyFill="1" applyBorder="1" applyAlignment="1" applyProtection="1">
      <alignment horizontal="center" vertical="center"/>
      <protection hidden="1"/>
    </xf>
    <xf numFmtId="0" fontId="5" fillId="2" borderId="0" xfId="1" applyNumberFormat="1" applyFont="1" applyFill="1" applyBorder="1" applyAlignment="1" applyProtection="1">
      <alignment vertical="center"/>
      <protection hidden="1"/>
    </xf>
    <xf numFmtId="0" fontId="1" fillId="0" borderId="0" xfId="1" applyNumberFormat="1" applyFont="1" applyAlignment="1" applyProtection="1">
      <alignment vertical="center"/>
      <protection hidden="1"/>
    </xf>
    <xf numFmtId="0" fontId="1" fillId="0" borderId="0" xfId="1" applyNumberFormat="1" applyFont="1" applyBorder="1" applyAlignment="1" applyProtection="1">
      <protection hidden="1"/>
    </xf>
    <xf numFmtId="0" fontId="2" fillId="0" borderId="0" xfId="1" applyNumberFormat="1" applyFont="1" applyBorder="1" applyAlignment="1" applyProtection="1">
      <protection hidden="1"/>
    </xf>
    <xf numFmtId="0" fontId="1" fillId="0" borderId="0" xfId="1" applyNumberFormat="1" applyFont="1" applyAlignment="1" applyProtection="1">
      <protection hidden="1"/>
    </xf>
    <xf numFmtId="1" fontId="3" fillId="4" borderId="135" xfId="1" applyNumberFormat="1" applyFont="1" applyFill="1" applyBorder="1" applyAlignment="1" applyProtection="1">
      <alignment horizontal="center" vertical="center"/>
      <protection hidden="1"/>
    </xf>
    <xf numFmtId="164" fontId="3" fillId="4" borderId="136" xfId="1" applyNumberFormat="1" applyFont="1" applyFill="1" applyBorder="1" applyAlignment="1" applyProtection="1">
      <alignment horizontal="center" vertical="center"/>
      <protection hidden="1"/>
    </xf>
    <xf numFmtId="1" fontId="3" fillId="4" borderId="134" xfId="1" applyNumberFormat="1" applyFont="1" applyFill="1" applyBorder="1" applyAlignment="1" applyProtection="1">
      <alignment horizontal="center" vertical="center"/>
      <protection hidden="1"/>
    </xf>
    <xf numFmtId="164" fontId="3" fillId="4" borderId="137" xfId="1" applyNumberFormat="1" applyFont="1" applyFill="1" applyBorder="1" applyAlignment="1" applyProtection="1">
      <alignment horizontal="center" vertical="center"/>
      <protection hidden="1"/>
    </xf>
    <xf numFmtId="0" fontId="1" fillId="0" borderId="0" xfId="1" applyNumberFormat="1" applyFont="1" applyFill="1" applyBorder="1" applyAlignment="1" applyProtection="1">
      <alignment vertical="center"/>
      <protection hidden="1"/>
    </xf>
    <xf numFmtId="0" fontId="1" fillId="4" borderId="26" xfId="1" applyNumberFormat="1" applyFont="1" applyFill="1" applyBorder="1" applyAlignment="1" applyProtection="1">
      <alignment horizontal="center" vertical="center"/>
      <protection hidden="1"/>
    </xf>
    <xf numFmtId="0" fontId="1" fillId="0" borderId="35" xfId="1" applyNumberFormat="1" applyFont="1" applyBorder="1" applyAlignment="1" applyProtection="1">
      <alignment vertical="center"/>
      <protection hidden="1"/>
    </xf>
    <xf numFmtId="0" fontId="1" fillId="4" borderId="133" xfId="1" applyNumberFormat="1" applyFont="1" applyFill="1" applyBorder="1" applyAlignment="1" applyProtection="1">
      <alignment horizontal="center" vertical="center"/>
      <protection hidden="1"/>
    </xf>
    <xf numFmtId="0" fontId="1" fillId="4" borderId="141" xfId="1" applyNumberFormat="1" applyFont="1" applyFill="1" applyBorder="1" applyAlignment="1" applyProtection="1">
      <alignment horizontal="center" vertical="center"/>
      <protection hidden="1"/>
    </xf>
    <xf numFmtId="0" fontId="1" fillId="3" borderId="37" xfId="1" applyFill="1" applyBorder="1" applyAlignment="1" applyProtection="1">
      <alignment horizontal="center" vertical="center"/>
      <protection hidden="1"/>
    </xf>
    <xf numFmtId="0" fontId="3" fillId="0" borderId="0" xfId="1" applyFont="1" applyFill="1" applyBorder="1" applyAlignment="1" applyProtection="1">
      <alignment vertical="center"/>
      <protection hidden="1"/>
    </xf>
    <xf numFmtId="0" fontId="1" fillId="0" borderId="35" xfId="1" applyBorder="1" applyAlignment="1" applyProtection="1">
      <protection hidden="1"/>
    </xf>
    <xf numFmtId="0" fontId="1" fillId="0" borderId="0" xfId="1" applyBorder="1" applyAlignment="1" applyProtection="1">
      <protection hidden="1"/>
    </xf>
    <xf numFmtId="0" fontId="3" fillId="0" borderId="1" xfId="1" applyFont="1" applyFill="1" applyBorder="1" applyAlignment="1" applyProtection="1">
      <alignment vertical="center"/>
      <protection hidden="1"/>
    </xf>
    <xf numFmtId="0" fontId="25" fillId="0" borderId="35" xfId="1" applyFont="1" applyBorder="1" applyAlignment="1" applyProtection="1">
      <protection hidden="1"/>
    </xf>
    <xf numFmtId="0" fontId="1" fillId="0" borderId="0" xfId="1" applyFont="1" applyBorder="1" applyAlignment="1" applyProtection="1">
      <protection hidden="1"/>
    </xf>
    <xf numFmtId="0" fontId="1" fillId="0" borderId="0" xfId="1" applyFont="1" applyBorder="1" applyAlignment="1" applyProtection="1">
      <alignment vertical="center"/>
      <protection hidden="1"/>
    </xf>
    <xf numFmtId="0" fontId="1" fillId="0" borderId="44" xfId="0" applyFont="1" applyBorder="1" applyAlignment="1" applyProtection="1">
      <alignment vertical="center"/>
      <protection hidden="1"/>
    </xf>
    <xf numFmtId="0" fontId="1" fillId="0" borderId="45" xfId="0" applyFont="1" applyBorder="1" applyAlignment="1" applyProtection="1">
      <alignment vertical="center"/>
      <protection hidden="1"/>
    </xf>
    <xf numFmtId="0" fontId="1" fillId="0" borderId="0" xfId="1" applyFont="1" applyAlignment="1" applyProtection="1">
      <alignment vertical="center"/>
      <protection hidden="1"/>
    </xf>
    <xf numFmtId="0" fontId="1" fillId="0" borderId="0" xfId="1" applyFont="1" applyFill="1" applyBorder="1" applyAlignment="1" applyProtection="1">
      <alignment vertical="center"/>
      <protection hidden="1"/>
    </xf>
    <xf numFmtId="0" fontId="1" fillId="0" borderId="0" xfId="1" applyNumberFormat="1" applyFont="1" applyBorder="1" applyAlignment="1" applyProtection="1">
      <alignment horizontal="center"/>
      <protection hidden="1"/>
    </xf>
    <xf numFmtId="1" fontId="1" fillId="4" borderId="135" xfId="1" applyNumberFormat="1" applyFont="1" applyFill="1" applyBorder="1" applyAlignment="1" applyProtection="1">
      <alignment horizontal="center" vertical="center"/>
      <protection hidden="1"/>
    </xf>
    <xf numFmtId="164" fontId="1" fillId="4" borderId="139" xfId="1" applyNumberFormat="1" applyFont="1" applyFill="1" applyBorder="1" applyAlignment="1" applyProtection="1">
      <alignment horizontal="center" vertical="center"/>
      <protection hidden="1"/>
    </xf>
    <xf numFmtId="164" fontId="1" fillId="4" borderId="138" xfId="1" applyNumberFormat="1" applyFont="1" applyFill="1" applyBorder="1" applyAlignment="1" applyProtection="1">
      <alignment horizontal="center" vertical="center"/>
      <protection hidden="1"/>
    </xf>
    <xf numFmtId="0" fontId="1" fillId="4" borderId="111" xfId="1" applyNumberFormat="1" applyFont="1" applyFill="1" applyBorder="1" applyAlignment="1" applyProtection="1">
      <alignment horizontal="center" vertical="center"/>
      <protection hidden="1"/>
    </xf>
    <xf numFmtId="0" fontId="1" fillId="4" borderId="142" xfId="1" applyNumberFormat="1" applyFont="1" applyFill="1" applyBorder="1" applyAlignment="1" applyProtection="1">
      <alignment horizontal="center" vertical="center"/>
      <protection hidden="1"/>
    </xf>
    <xf numFmtId="0" fontId="1" fillId="4" borderId="100" xfId="1" applyNumberFormat="1" applyFont="1" applyFill="1" applyBorder="1" applyAlignment="1" applyProtection="1">
      <alignment horizontal="center" vertical="center"/>
      <protection hidden="1"/>
    </xf>
    <xf numFmtId="0" fontId="1" fillId="4" borderId="136" xfId="1" applyFill="1" applyBorder="1" applyAlignment="1" applyProtection="1">
      <alignment horizontal="center" vertical="center"/>
      <protection hidden="1"/>
    </xf>
    <xf numFmtId="0" fontId="1" fillId="4" borderId="137" xfId="1" applyFill="1" applyBorder="1" applyAlignment="1" applyProtection="1">
      <alignment horizontal="center" vertical="center"/>
      <protection hidden="1"/>
    </xf>
    <xf numFmtId="1" fontId="1" fillId="4" borderId="150" xfId="1" applyNumberFormat="1" applyFont="1" applyFill="1" applyBorder="1" applyAlignment="1" applyProtection="1">
      <alignment horizontal="center" vertical="center"/>
      <protection hidden="1"/>
    </xf>
    <xf numFmtId="0" fontId="26" fillId="0" borderId="65" xfId="0" applyFont="1" applyBorder="1" applyAlignment="1" applyProtection="1">
      <alignment horizontal="left" vertical="center" readingOrder="1"/>
      <protection hidden="1"/>
    </xf>
    <xf numFmtId="49" fontId="26" fillId="0" borderId="125" xfId="0" applyNumberFormat="1" applyFont="1" applyBorder="1" applyAlignment="1" applyProtection="1">
      <alignment horizontal="center" vertical="center"/>
      <protection hidden="1"/>
    </xf>
    <xf numFmtId="49" fontId="26" fillId="0" borderId="160" xfId="0" applyNumberFormat="1" applyFont="1" applyBorder="1" applyAlignment="1" applyProtection="1">
      <alignment horizontal="center" vertical="center"/>
      <protection hidden="1"/>
    </xf>
    <xf numFmtId="0" fontId="43" fillId="0" borderId="120" xfId="1" applyFont="1" applyBorder="1" applyAlignment="1" applyProtection="1">
      <alignment horizontal="center" vertical="center"/>
      <protection hidden="1"/>
    </xf>
    <xf numFmtId="0" fontId="43" fillId="0" borderId="97" xfId="1" applyFont="1" applyBorder="1" applyAlignment="1" applyProtection="1">
      <alignment horizontal="center" vertical="center"/>
      <protection hidden="1"/>
    </xf>
    <xf numFmtId="0" fontId="44" fillId="0" borderId="97" xfId="1" applyFont="1" applyBorder="1" applyAlignment="1" applyProtection="1">
      <alignment horizontal="center" vertical="center"/>
      <protection hidden="1"/>
    </xf>
    <xf numFmtId="1" fontId="41" fillId="0" borderId="25" xfId="1" applyNumberFormat="1" applyFont="1" applyFill="1" applyBorder="1" applyAlignment="1" applyProtection="1">
      <alignment horizontal="center" vertical="center"/>
      <protection hidden="1"/>
    </xf>
    <xf numFmtId="1" fontId="41" fillId="4" borderId="134" xfId="1" applyNumberFormat="1" applyFont="1" applyFill="1" applyBorder="1" applyAlignment="1" applyProtection="1">
      <alignment horizontal="center" vertical="center"/>
      <protection hidden="1"/>
    </xf>
    <xf numFmtId="1" fontId="41" fillId="4" borderId="135" xfId="1" applyNumberFormat="1" applyFont="1" applyFill="1" applyBorder="1" applyAlignment="1" applyProtection="1">
      <alignment horizontal="center" vertical="center"/>
      <protection hidden="1"/>
    </xf>
    <xf numFmtId="164" fontId="42" fillId="2" borderId="20" xfId="1" applyNumberFormat="1" applyFont="1" applyFill="1" applyBorder="1" applyAlignment="1" applyProtection="1">
      <alignment horizontal="center" vertical="center"/>
      <protection hidden="1"/>
    </xf>
    <xf numFmtId="164" fontId="41" fillId="4" borderId="137" xfId="1" applyNumberFormat="1" applyFont="1" applyFill="1" applyBorder="1" applyAlignment="1" applyProtection="1">
      <alignment horizontal="center" vertical="center"/>
      <protection hidden="1"/>
    </xf>
    <xf numFmtId="164" fontId="41" fillId="4" borderId="136" xfId="1" applyNumberFormat="1" applyFont="1" applyFill="1" applyBorder="1" applyAlignment="1" applyProtection="1">
      <alignment horizontal="center" vertical="center"/>
      <protection hidden="1"/>
    </xf>
    <xf numFmtId="164" fontId="41" fillId="8" borderId="13" xfId="1" applyNumberFormat="1" applyFont="1" applyFill="1" applyBorder="1" applyAlignment="1" applyProtection="1">
      <alignment horizontal="center" vertical="center"/>
      <protection locked="0" hidden="1"/>
    </xf>
    <xf numFmtId="164" fontId="41" fillId="8" borderId="4" xfId="1" applyNumberFormat="1" applyFont="1" applyFill="1" applyBorder="1" applyAlignment="1" applyProtection="1">
      <alignment horizontal="center" vertical="center"/>
      <protection locked="0" hidden="1"/>
    </xf>
    <xf numFmtId="164" fontId="41" fillId="8" borderId="6" xfId="1" applyNumberFormat="1" applyFont="1" applyFill="1" applyBorder="1" applyAlignment="1" applyProtection="1">
      <alignment horizontal="center" vertical="center"/>
      <protection locked="0" hidden="1"/>
    </xf>
    <xf numFmtId="2" fontId="42" fillId="2" borderId="20" xfId="1" applyNumberFormat="1" applyFont="1" applyFill="1" applyBorder="1" applyAlignment="1" applyProtection="1">
      <alignment horizontal="center" vertical="center"/>
      <protection hidden="1"/>
    </xf>
    <xf numFmtId="2" fontId="42" fillId="0" borderId="137" xfId="1" applyNumberFormat="1" applyFont="1" applyBorder="1" applyAlignment="1" applyProtection="1">
      <alignment horizontal="center" vertical="center"/>
      <protection hidden="1"/>
    </xf>
    <xf numFmtId="2" fontId="42" fillId="0" borderId="136" xfId="1" applyNumberFormat="1" applyFont="1" applyBorder="1" applyAlignment="1" applyProtection="1">
      <alignment horizontal="center" vertical="center"/>
      <protection hidden="1"/>
    </xf>
    <xf numFmtId="2" fontId="42" fillId="8" borderId="13" xfId="1" applyNumberFormat="1" applyFont="1" applyFill="1" applyBorder="1" applyAlignment="1" applyProtection="1">
      <alignment horizontal="center" vertical="center"/>
      <protection locked="0" hidden="1"/>
    </xf>
    <xf numFmtId="2" fontId="42" fillId="8" borderId="4" xfId="1" applyNumberFormat="1" applyFont="1" applyFill="1" applyBorder="1" applyAlignment="1" applyProtection="1">
      <alignment horizontal="center" vertical="center"/>
      <protection locked="0" hidden="1"/>
    </xf>
    <xf numFmtId="2" fontId="42" fillId="8" borderId="6" xfId="1" applyNumberFormat="1" applyFont="1" applyFill="1" applyBorder="1" applyAlignment="1" applyProtection="1">
      <alignment horizontal="center" vertical="center"/>
      <protection locked="0" hidden="1"/>
    </xf>
    <xf numFmtId="2" fontId="41" fillId="0" borderId="137" xfId="1" applyNumberFormat="1" applyFont="1" applyBorder="1" applyAlignment="1" applyProtection="1">
      <alignment horizontal="center" vertical="center"/>
      <protection hidden="1"/>
    </xf>
    <xf numFmtId="2" fontId="41" fillId="0" borderId="136" xfId="1" applyNumberFormat="1" applyFont="1" applyFill="1" applyBorder="1" applyAlignment="1" applyProtection="1">
      <alignment horizontal="center" vertical="center"/>
      <protection hidden="1"/>
    </xf>
    <xf numFmtId="2" fontId="41" fillId="8" borderId="13" xfId="1" applyNumberFormat="1" applyFont="1" applyFill="1" applyBorder="1" applyAlignment="1" applyProtection="1">
      <alignment horizontal="center" vertical="center"/>
      <protection locked="0" hidden="1"/>
    </xf>
    <xf numFmtId="2" fontId="41" fillId="8" borderId="4" xfId="1" applyNumberFormat="1" applyFont="1" applyFill="1" applyBorder="1" applyAlignment="1" applyProtection="1">
      <alignment horizontal="center" vertical="center"/>
      <protection locked="0" hidden="1"/>
    </xf>
    <xf numFmtId="2" fontId="41" fillId="8" borderId="6" xfId="1" applyNumberFormat="1" applyFont="1" applyFill="1" applyBorder="1" applyAlignment="1" applyProtection="1">
      <alignment horizontal="center" vertical="center"/>
      <protection locked="0" hidden="1"/>
    </xf>
    <xf numFmtId="0" fontId="41" fillId="8" borderId="24" xfId="1" applyNumberFormat="1" applyFont="1" applyFill="1" applyBorder="1" applyAlignment="1" applyProtection="1">
      <alignment horizontal="center" vertical="center"/>
      <protection locked="0" hidden="1"/>
    </xf>
    <xf numFmtId="0" fontId="41" fillId="8" borderId="9" xfId="1" applyNumberFormat="1" applyFont="1" applyFill="1" applyBorder="1" applyAlignment="1" applyProtection="1">
      <alignment horizontal="center" vertical="center"/>
      <protection locked="0" hidden="1"/>
    </xf>
    <xf numFmtId="0" fontId="41" fillId="8" borderId="10" xfId="1" applyNumberFormat="1" applyFont="1" applyFill="1" applyBorder="1" applyAlignment="1" applyProtection="1">
      <alignment horizontal="center" vertical="center"/>
      <protection locked="0" hidden="1"/>
    </xf>
    <xf numFmtId="0" fontId="45" fillId="8" borderId="147" xfId="1" applyNumberFormat="1" applyFont="1" applyFill="1" applyBorder="1" applyAlignment="1" applyProtection="1">
      <alignment horizontal="center" vertical="center" wrapText="1"/>
      <protection locked="0" hidden="1"/>
    </xf>
    <xf numFmtId="0" fontId="45" fillId="8" borderId="148" xfId="0" applyNumberFormat="1" applyFont="1" applyFill="1" applyBorder="1" applyAlignment="1" applyProtection="1">
      <alignment horizontal="center" vertical="center" wrapText="1"/>
      <protection locked="0" hidden="1"/>
    </xf>
    <xf numFmtId="0" fontId="45" fillId="8" borderId="148" xfId="1" applyNumberFormat="1" applyFont="1" applyFill="1" applyBorder="1" applyAlignment="1" applyProtection="1">
      <alignment horizontal="center" vertical="center" wrapText="1"/>
      <protection locked="0" hidden="1"/>
    </xf>
    <xf numFmtId="0" fontId="45" fillId="8" borderId="149" xfId="1" applyNumberFormat="1" applyFont="1" applyFill="1" applyBorder="1" applyAlignment="1" applyProtection="1">
      <alignment horizontal="center" vertical="center" wrapText="1"/>
      <protection locked="0" hidden="1"/>
    </xf>
    <xf numFmtId="166" fontId="45" fillId="8" borderId="144" xfId="1" applyNumberFormat="1" applyFont="1" applyFill="1" applyBorder="1" applyAlignment="1" applyProtection="1">
      <alignment horizontal="center" vertical="center" wrapText="1"/>
      <protection locked="0" hidden="1"/>
    </xf>
    <xf numFmtId="166" fontId="45" fillId="8" borderId="145" xfId="0" applyNumberFormat="1" applyFont="1" applyFill="1" applyBorder="1" applyAlignment="1" applyProtection="1">
      <alignment horizontal="center" vertical="center" wrapText="1"/>
      <protection locked="0" hidden="1"/>
    </xf>
    <xf numFmtId="166" fontId="45" fillId="8" borderId="145" xfId="1" applyNumberFormat="1" applyFont="1" applyFill="1" applyBorder="1" applyAlignment="1" applyProtection="1">
      <alignment horizontal="center" vertical="center" wrapText="1"/>
      <protection locked="0" hidden="1"/>
    </xf>
    <xf numFmtId="166" fontId="45" fillId="8" borderId="146" xfId="1" applyNumberFormat="1" applyFont="1" applyFill="1" applyBorder="1" applyAlignment="1" applyProtection="1">
      <alignment horizontal="center" vertical="center" wrapText="1"/>
      <protection locked="0" hidden="1"/>
    </xf>
    <xf numFmtId="0" fontId="43" fillId="0" borderId="15" xfId="1" applyFont="1" applyBorder="1" applyAlignment="1" applyProtection="1">
      <alignment horizontal="right" vertical="center"/>
      <protection hidden="1"/>
    </xf>
    <xf numFmtId="0" fontId="43" fillId="0" borderId="76" xfId="1" applyFont="1" applyBorder="1" applyAlignment="1" applyProtection="1">
      <alignment horizontal="right" vertical="center"/>
      <protection hidden="1"/>
    </xf>
    <xf numFmtId="0" fontId="43" fillId="0" borderId="68" xfId="1" applyFont="1" applyBorder="1" applyAlignment="1" applyProtection="1">
      <alignment horizontal="right" vertical="center"/>
      <protection hidden="1"/>
    </xf>
    <xf numFmtId="0" fontId="34" fillId="7" borderId="28" xfId="1" applyFont="1" applyFill="1" applyBorder="1" applyAlignment="1" applyProtection="1">
      <alignment horizontal="center" vertical="center"/>
      <protection locked="0" hidden="1"/>
    </xf>
    <xf numFmtId="0" fontId="34" fillId="7" borderId="74" xfId="1" applyFont="1" applyFill="1" applyBorder="1" applyAlignment="1" applyProtection="1">
      <alignment horizontal="center" vertical="center"/>
      <protection locked="0" hidden="1"/>
    </xf>
    <xf numFmtId="0" fontId="34" fillId="7" borderId="32" xfId="1" applyNumberFormat="1" applyFont="1" applyFill="1" applyBorder="1" applyAlignment="1" applyProtection="1">
      <alignment horizontal="center" vertical="center"/>
      <protection locked="0" hidden="1"/>
    </xf>
    <xf numFmtId="0" fontId="34" fillId="7" borderId="64" xfId="1" applyNumberFormat="1" applyFont="1" applyFill="1" applyBorder="1" applyAlignment="1" applyProtection="1">
      <alignment horizontal="center" vertical="center"/>
      <protection locked="0" hidden="1"/>
    </xf>
    <xf numFmtId="166" fontId="45" fillId="7" borderId="143" xfId="1" applyNumberFormat="1" applyFont="1" applyFill="1" applyBorder="1" applyAlignment="1" applyProtection="1">
      <alignment horizontal="center" vertical="center" wrapText="1"/>
      <protection locked="0" hidden="1"/>
    </xf>
    <xf numFmtId="166" fontId="45" fillId="7" borderId="28" xfId="1" applyNumberFormat="1" applyFont="1" applyFill="1" applyBorder="1" applyAlignment="1" applyProtection="1">
      <alignment horizontal="center" vertical="center" wrapText="1"/>
      <protection hidden="1"/>
    </xf>
    <xf numFmtId="166" fontId="45" fillId="7" borderId="77" xfId="1" applyNumberFormat="1" applyFont="1" applyFill="1" applyBorder="1" applyAlignment="1" applyProtection="1">
      <alignment horizontal="center" vertical="center" wrapText="1"/>
      <protection hidden="1"/>
    </xf>
    <xf numFmtId="164" fontId="41" fillId="7" borderId="91" xfId="1" applyNumberFormat="1" applyFont="1" applyFill="1" applyBorder="1" applyAlignment="1" applyProtection="1">
      <alignment horizontal="center" vertical="center"/>
      <protection locked="0" hidden="1"/>
    </xf>
    <xf numFmtId="164" fontId="41" fillId="7" borderId="4" xfId="1" applyNumberFormat="1" applyFont="1" applyFill="1" applyBorder="1" applyAlignment="1" applyProtection="1">
      <alignment horizontal="center" vertical="center"/>
      <protection locked="0" hidden="1"/>
    </xf>
    <xf numFmtId="164" fontId="41" fillId="7" borderId="6" xfId="1" applyNumberFormat="1" applyFont="1" applyFill="1" applyBorder="1" applyAlignment="1" applyProtection="1">
      <alignment horizontal="center" vertical="center"/>
      <protection locked="0" hidden="1"/>
    </xf>
    <xf numFmtId="2" fontId="42" fillId="7" borderId="91" xfId="1" applyNumberFormat="1" applyFont="1" applyFill="1" applyBorder="1" applyAlignment="1" applyProtection="1">
      <alignment horizontal="center" vertical="center"/>
      <protection locked="0" hidden="1"/>
    </xf>
    <xf numFmtId="2" fontId="42" fillId="7" borderId="4" xfId="1" applyNumberFormat="1" applyFont="1" applyFill="1" applyBorder="1" applyAlignment="1" applyProtection="1">
      <alignment horizontal="center" vertical="center"/>
      <protection locked="0" hidden="1"/>
    </xf>
    <xf numFmtId="2" fontId="42" fillId="7" borderId="6" xfId="1" applyNumberFormat="1" applyFont="1" applyFill="1" applyBorder="1" applyAlignment="1" applyProtection="1">
      <alignment horizontal="center" vertical="center"/>
      <protection locked="0" hidden="1"/>
    </xf>
    <xf numFmtId="2" fontId="41" fillId="7" borderId="91" xfId="1" applyNumberFormat="1" applyFont="1" applyFill="1" applyBorder="1" applyAlignment="1" applyProtection="1">
      <alignment horizontal="center" vertical="center"/>
      <protection locked="0" hidden="1"/>
    </xf>
    <xf numFmtId="2" fontId="41" fillId="7" borderId="4" xfId="1" applyNumberFormat="1" applyFont="1" applyFill="1" applyBorder="1" applyAlignment="1" applyProtection="1">
      <alignment horizontal="center" vertical="center"/>
      <protection locked="0" hidden="1"/>
    </xf>
    <xf numFmtId="2" fontId="41" fillId="7" borderId="6" xfId="1" applyNumberFormat="1" applyFont="1" applyFill="1" applyBorder="1" applyAlignment="1" applyProtection="1">
      <alignment horizontal="center" vertical="center"/>
      <protection locked="0" hidden="1"/>
    </xf>
    <xf numFmtId="0" fontId="41" fillId="7" borderId="93" xfId="1" applyNumberFormat="1" applyFont="1" applyFill="1" applyBorder="1" applyAlignment="1" applyProtection="1">
      <alignment horizontal="center" vertical="center"/>
      <protection locked="0" hidden="1"/>
    </xf>
    <xf numFmtId="0" fontId="41" fillId="7" borderId="94" xfId="1" applyNumberFormat="1" applyFont="1" applyFill="1" applyBorder="1" applyAlignment="1" applyProtection="1">
      <alignment horizontal="center" vertical="center"/>
      <protection locked="0" hidden="1"/>
    </xf>
    <xf numFmtId="0" fontId="41" fillId="7" borderId="128" xfId="1" applyNumberFormat="1" applyFont="1" applyFill="1" applyBorder="1" applyAlignment="1" applyProtection="1">
      <alignment horizontal="center" vertical="center"/>
      <protection locked="0" hidden="1"/>
    </xf>
    <xf numFmtId="1" fontId="41" fillId="7" borderId="17" xfId="1" applyNumberFormat="1" applyFont="1" applyFill="1" applyBorder="1" applyAlignment="1" applyProtection="1">
      <alignment horizontal="center" vertical="center"/>
      <protection hidden="1"/>
    </xf>
    <xf numFmtId="1" fontId="41" fillId="7" borderId="7" xfId="0" applyNumberFormat="1" applyFont="1" applyFill="1" applyBorder="1" applyAlignment="1" applyProtection="1">
      <alignment horizontal="center" vertical="center"/>
      <protection hidden="1"/>
    </xf>
    <xf numFmtId="1" fontId="41" fillId="7" borderId="7" xfId="1" applyNumberFormat="1" applyFont="1" applyFill="1" applyBorder="1" applyAlignment="1" applyProtection="1">
      <alignment horizontal="center" vertical="center"/>
      <protection hidden="1"/>
    </xf>
    <xf numFmtId="1" fontId="41" fillId="7" borderId="8" xfId="1" applyNumberFormat="1" applyFont="1" applyFill="1" applyBorder="1" applyAlignment="1" applyProtection="1">
      <alignment horizontal="center" vertical="center"/>
      <protection hidden="1"/>
    </xf>
    <xf numFmtId="0" fontId="46" fillId="0" borderId="21" xfId="1" applyNumberFormat="1" applyFont="1" applyBorder="1" applyAlignment="1" applyProtection="1">
      <alignment horizontal="center" vertical="center"/>
      <protection hidden="1"/>
    </xf>
    <xf numFmtId="0" fontId="46" fillId="0" borderId="22" xfId="1" applyNumberFormat="1" applyFont="1" applyBorder="1" applyAlignment="1" applyProtection="1">
      <alignment horizontal="center" vertical="top"/>
      <protection hidden="1"/>
    </xf>
    <xf numFmtId="0" fontId="46" fillId="0" borderId="23" xfId="1" applyNumberFormat="1" applyFont="1" applyBorder="1" applyAlignment="1" applyProtection="1">
      <alignment horizontal="center" vertical="center"/>
      <protection hidden="1"/>
    </xf>
    <xf numFmtId="0" fontId="43" fillId="0" borderId="11" xfId="1" applyNumberFormat="1" applyFont="1" applyBorder="1" applyAlignment="1" applyProtection="1">
      <alignment horizontal="center" vertical="center"/>
      <protection hidden="1"/>
    </xf>
    <xf numFmtId="0" fontId="43" fillId="0" borderId="39" xfId="1" applyNumberFormat="1" applyFont="1" applyBorder="1" applyAlignment="1" applyProtection="1">
      <alignment horizontal="center" vertical="center"/>
      <protection hidden="1"/>
    </xf>
    <xf numFmtId="0" fontId="44" fillId="0" borderId="39" xfId="1" applyNumberFormat="1" applyFont="1" applyBorder="1" applyAlignment="1" applyProtection="1">
      <alignment horizontal="center" vertical="center"/>
      <protection hidden="1"/>
    </xf>
    <xf numFmtId="164" fontId="41" fillId="2" borderId="20" xfId="1" applyNumberFormat="1" applyFont="1" applyFill="1" applyBorder="1" applyAlignment="1" applyProtection="1">
      <alignment horizontal="center" vertical="center"/>
      <protection hidden="1"/>
    </xf>
    <xf numFmtId="2" fontId="41" fillId="2" borderId="20" xfId="1" applyNumberFormat="1" applyFont="1" applyFill="1" applyBorder="1" applyAlignment="1" applyProtection="1">
      <alignment horizontal="center" vertical="center"/>
      <protection hidden="1"/>
    </xf>
    <xf numFmtId="2" fontId="41" fillId="2" borderId="137" xfId="1" applyNumberFormat="1" applyFont="1" applyFill="1" applyBorder="1" applyAlignment="1" applyProtection="1">
      <alignment horizontal="center" vertical="center"/>
      <protection hidden="1"/>
    </xf>
    <xf numFmtId="2" fontId="41" fillId="2" borderId="136" xfId="1" applyNumberFormat="1" applyFont="1" applyFill="1" applyBorder="1" applyAlignment="1" applyProtection="1">
      <alignment horizontal="center" vertical="center"/>
      <protection hidden="1"/>
    </xf>
    <xf numFmtId="2" fontId="41" fillId="7" borderId="91" xfId="1" applyNumberFormat="1" applyFont="1" applyFill="1" applyBorder="1" applyAlignment="1" applyProtection="1">
      <alignment horizontal="center" vertical="center"/>
      <protection locked="0" hidden="1"/>
    </xf>
    <xf numFmtId="2" fontId="41" fillId="7" borderId="4" xfId="1" applyNumberFormat="1" applyFont="1" applyFill="1" applyBorder="1" applyAlignment="1" applyProtection="1">
      <alignment horizontal="center" vertical="center"/>
      <protection locked="0" hidden="1"/>
    </xf>
    <xf numFmtId="2" fontId="41" fillId="7" borderId="6" xfId="1" applyNumberFormat="1" applyFont="1" applyFill="1" applyBorder="1" applyAlignment="1" applyProtection="1">
      <alignment horizontal="center" vertical="center"/>
      <protection locked="0" hidden="1"/>
    </xf>
    <xf numFmtId="2" fontId="41" fillId="0" borderId="20" xfId="1" applyNumberFormat="1" applyFont="1" applyFill="1" applyBorder="1" applyAlignment="1" applyProtection="1">
      <alignment horizontal="center" vertical="center"/>
      <protection hidden="1"/>
    </xf>
    <xf numFmtId="2" fontId="41" fillId="8" borderId="13" xfId="1" applyNumberFormat="1" applyFont="1" applyFill="1" applyBorder="1" applyAlignment="1" applyProtection="1">
      <alignment horizontal="center" vertical="center"/>
      <protection locked="0" hidden="1"/>
    </xf>
    <xf numFmtId="2" fontId="41" fillId="8" borderId="4" xfId="1" applyNumberFormat="1" applyFont="1" applyFill="1" applyBorder="1" applyAlignment="1" applyProtection="1">
      <alignment horizontal="center" vertical="center"/>
      <protection locked="0" hidden="1"/>
    </xf>
    <xf numFmtId="2" fontId="41" fillId="8" borderId="6" xfId="1" applyNumberFormat="1" applyFont="1" applyFill="1" applyBorder="1" applyAlignment="1" applyProtection="1">
      <alignment horizontal="center" vertical="center"/>
      <protection locked="0" hidden="1"/>
    </xf>
    <xf numFmtId="1" fontId="41" fillId="4" borderId="150" xfId="1" applyNumberFormat="1" applyFont="1" applyFill="1" applyBorder="1" applyAlignment="1" applyProtection="1">
      <alignment horizontal="center" vertical="center"/>
      <protection hidden="1"/>
    </xf>
    <xf numFmtId="1" fontId="41" fillId="7" borderId="29" xfId="1" applyNumberFormat="1" applyFont="1" applyFill="1" applyBorder="1" applyAlignment="1" applyProtection="1">
      <alignment horizontal="center" vertical="center"/>
      <protection hidden="1"/>
    </xf>
    <xf numFmtId="1" fontId="41" fillId="7" borderId="30" xfId="1" applyNumberFormat="1" applyFont="1" applyFill="1" applyBorder="1" applyAlignment="1" applyProtection="1">
      <alignment horizontal="center" vertical="center"/>
      <protection hidden="1"/>
    </xf>
    <xf numFmtId="1" fontId="41" fillId="7" borderId="31" xfId="1" applyNumberFormat="1" applyFont="1" applyFill="1" applyBorder="1" applyAlignment="1" applyProtection="1">
      <alignment horizontal="center" vertical="center"/>
      <protection hidden="1"/>
    </xf>
    <xf numFmtId="0" fontId="34" fillId="7" borderId="64" xfId="1" applyFont="1" applyFill="1" applyBorder="1" applyAlignment="1" applyProtection="1">
      <alignment horizontal="center" vertical="center"/>
      <protection locked="0" hidden="1"/>
    </xf>
    <xf numFmtId="0" fontId="34" fillId="7" borderId="28" xfId="1" applyNumberFormat="1" applyFont="1" applyFill="1" applyBorder="1" applyAlignment="1" applyProtection="1">
      <alignment horizontal="center" vertical="center"/>
      <protection locked="0" hidden="1"/>
    </xf>
    <xf numFmtId="0" fontId="34" fillId="7" borderId="32" xfId="1" applyFont="1" applyFill="1" applyBorder="1" applyAlignment="1" applyProtection="1">
      <alignment horizontal="center" vertical="center"/>
      <protection locked="0" hidden="1"/>
    </xf>
    <xf numFmtId="164" fontId="41" fillId="7" borderId="93" xfId="1" applyNumberFormat="1" applyFont="1" applyFill="1" applyBorder="1" applyAlignment="1" applyProtection="1">
      <alignment horizontal="center" vertical="center"/>
      <protection locked="0" hidden="1"/>
    </xf>
    <xf numFmtId="164" fontId="41" fillId="7" borderId="94" xfId="1" applyNumberFormat="1" applyFont="1" applyFill="1" applyBorder="1" applyAlignment="1" applyProtection="1">
      <alignment horizontal="center" vertical="center"/>
      <protection locked="0" hidden="1"/>
    </xf>
    <xf numFmtId="164" fontId="41" fillId="7" borderId="128" xfId="1" applyNumberFormat="1" applyFont="1" applyFill="1" applyBorder="1" applyAlignment="1" applyProtection="1">
      <alignment horizontal="center" vertical="center"/>
      <protection locked="0" hidden="1"/>
    </xf>
    <xf numFmtId="1" fontId="41" fillId="2" borderId="25" xfId="1" applyNumberFormat="1" applyFont="1" applyFill="1" applyBorder="1" applyAlignment="1" applyProtection="1">
      <alignment horizontal="center" vertical="center"/>
      <protection hidden="1"/>
    </xf>
    <xf numFmtId="164" fontId="41" fillId="2" borderId="111" xfId="1" applyNumberFormat="1" applyFont="1" applyFill="1" applyBorder="1" applyAlignment="1" applyProtection="1">
      <alignment horizontal="center" vertical="center"/>
      <protection hidden="1"/>
    </xf>
    <xf numFmtId="1" fontId="49" fillId="7" borderId="17" xfId="0" applyNumberFormat="1" applyFont="1" applyFill="1" applyBorder="1" applyAlignment="1" applyProtection="1">
      <alignment horizontal="center" vertical="center"/>
      <protection hidden="1"/>
    </xf>
    <xf numFmtId="1" fontId="49" fillId="7" borderId="57" xfId="0" applyNumberFormat="1" applyFont="1" applyFill="1" applyBorder="1" applyAlignment="1" applyProtection="1">
      <alignment horizontal="center" vertical="center"/>
      <protection hidden="1"/>
    </xf>
    <xf numFmtId="166" fontId="50" fillId="7" borderId="143" xfId="0" applyNumberFormat="1" applyFont="1" applyFill="1" applyBorder="1" applyAlignment="1" applyProtection="1">
      <alignment horizontal="center" vertical="center" wrapText="1"/>
      <protection hidden="1"/>
    </xf>
    <xf numFmtId="166" fontId="50" fillId="7" borderId="28" xfId="0" applyNumberFormat="1" applyFont="1" applyFill="1" applyBorder="1" applyAlignment="1" applyProtection="1">
      <alignment horizontal="center" vertical="center" wrapText="1"/>
      <protection hidden="1"/>
    </xf>
    <xf numFmtId="166" fontId="50" fillId="7" borderId="77" xfId="0" applyNumberFormat="1" applyFont="1" applyFill="1" applyBorder="1" applyAlignment="1" applyProtection="1">
      <alignment horizontal="center" vertical="center" wrapText="1"/>
      <protection hidden="1"/>
    </xf>
    <xf numFmtId="164" fontId="41" fillId="7" borderId="90" xfId="1" applyNumberFormat="1" applyFont="1" applyFill="1" applyBorder="1" applyAlignment="1" applyProtection="1">
      <alignment horizontal="center" vertical="center"/>
      <protection locked="0" hidden="1"/>
    </xf>
    <xf numFmtId="164" fontId="41" fillId="7" borderId="7" xfId="1" applyNumberFormat="1" applyFont="1" applyFill="1" applyBorder="1" applyAlignment="1" applyProtection="1">
      <alignment horizontal="center" vertical="center"/>
      <protection locked="0" hidden="1"/>
    </xf>
    <xf numFmtId="164" fontId="41" fillId="7" borderId="8" xfId="1" applyNumberFormat="1" applyFont="1" applyFill="1" applyBorder="1" applyAlignment="1" applyProtection="1">
      <alignment horizontal="center" vertical="center"/>
      <protection locked="0" hidden="1"/>
    </xf>
    <xf numFmtId="0" fontId="41" fillId="7" borderId="110" xfId="1" applyNumberFormat="1" applyFont="1" applyFill="1" applyBorder="1" applyAlignment="1" applyProtection="1">
      <alignment horizontal="center" vertical="center"/>
      <protection locked="0" hidden="1"/>
    </xf>
    <xf numFmtId="0" fontId="41" fillId="7" borderId="9" xfId="1" applyNumberFormat="1" applyFont="1" applyFill="1" applyBorder="1" applyAlignment="1" applyProtection="1">
      <alignment horizontal="center" vertical="center"/>
      <protection locked="0" hidden="1"/>
    </xf>
    <xf numFmtId="0" fontId="41" fillId="7" borderId="10" xfId="1" applyNumberFormat="1" applyFont="1" applyFill="1" applyBorder="1" applyAlignment="1" applyProtection="1">
      <alignment horizontal="center" vertical="center"/>
      <protection locked="0" hidden="1"/>
    </xf>
    <xf numFmtId="164" fontId="41" fillId="2" borderId="56" xfId="1" applyNumberFormat="1" applyFont="1" applyFill="1" applyBorder="1" applyAlignment="1" applyProtection="1">
      <alignment horizontal="center" vertical="center"/>
      <protection hidden="1"/>
    </xf>
    <xf numFmtId="2" fontId="41" fillId="2" borderId="56" xfId="1" applyNumberFormat="1" applyFont="1" applyFill="1" applyBorder="1" applyAlignment="1" applyProtection="1">
      <alignment horizontal="center" vertical="center"/>
      <protection hidden="1"/>
    </xf>
    <xf numFmtId="1" fontId="41" fillId="7" borderId="109" xfId="1" applyNumberFormat="1" applyFont="1" applyFill="1" applyBorder="1" applyAlignment="1" applyProtection="1">
      <alignment horizontal="center" vertical="center"/>
      <protection locked="0" hidden="1"/>
    </xf>
    <xf numFmtId="1" fontId="41" fillId="7" borderId="30" xfId="1" applyNumberFormat="1" applyFont="1" applyFill="1" applyBorder="1" applyAlignment="1" applyProtection="1">
      <alignment horizontal="center" vertical="center"/>
      <protection locked="0" hidden="1"/>
    </xf>
    <xf numFmtId="1" fontId="41" fillId="7" borderId="31" xfId="1" applyNumberFormat="1" applyFont="1" applyFill="1" applyBorder="1" applyAlignment="1" applyProtection="1">
      <alignment horizontal="center" vertical="center"/>
      <protection locked="0" hidden="1"/>
    </xf>
    <xf numFmtId="1" fontId="41" fillId="0" borderId="14" xfId="1" applyNumberFormat="1" applyFont="1" applyFill="1" applyBorder="1" applyAlignment="1" applyProtection="1">
      <alignment horizontal="center" vertical="center"/>
      <protection hidden="1"/>
    </xf>
    <xf numFmtId="1" fontId="41" fillId="0" borderId="134" xfId="1" applyNumberFormat="1" applyFont="1" applyBorder="1" applyAlignment="1" applyProtection="1">
      <alignment horizontal="center" vertical="center"/>
      <protection locked="0"/>
    </xf>
    <xf numFmtId="1" fontId="41" fillId="0" borderId="140" xfId="1" applyNumberFormat="1" applyFont="1" applyBorder="1" applyAlignment="1" applyProtection="1">
      <alignment horizontal="center" vertical="center"/>
      <protection locked="0"/>
    </xf>
    <xf numFmtId="1" fontId="41" fillId="7" borderId="13" xfId="1" applyNumberFormat="1" applyFont="1" applyFill="1" applyBorder="1" applyAlignment="1" applyProtection="1">
      <alignment horizontal="center" vertical="center"/>
      <protection hidden="1"/>
    </xf>
    <xf numFmtId="1" fontId="41" fillId="7" borderId="6" xfId="1" applyNumberFormat="1" applyFont="1" applyFill="1" applyBorder="1" applyAlignment="1" applyProtection="1">
      <alignment horizontal="center" vertical="center"/>
      <protection hidden="1"/>
    </xf>
    <xf numFmtId="49" fontId="41" fillId="0" borderId="136" xfId="0" quotePrefix="1" applyNumberFormat="1" applyFont="1" applyFill="1" applyBorder="1" applyAlignment="1" applyProtection="1">
      <alignment horizontal="center" vertical="center"/>
      <protection hidden="1"/>
    </xf>
    <xf numFmtId="49" fontId="41" fillId="0" borderId="137" xfId="1" quotePrefix="1" applyNumberFormat="1" applyFont="1" applyFill="1" applyBorder="1" applyAlignment="1" applyProtection="1">
      <alignment horizontal="center" vertical="center"/>
      <protection hidden="1"/>
    </xf>
    <xf numFmtId="1" fontId="41" fillId="0" borderId="134" xfId="1" applyNumberFormat="1" applyFont="1" applyFill="1" applyBorder="1" applyAlignment="1" applyProtection="1">
      <alignment horizontal="center" vertical="center"/>
      <protection hidden="1"/>
    </xf>
    <xf numFmtId="1" fontId="41" fillId="0" borderId="140" xfId="1" applyNumberFormat="1" applyFont="1" applyFill="1" applyBorder="1" applyAlignment="1" applyProtection="1">
      <alignment horizontal="center" vertical="center"/>
      <protection hidden="1"/>
    </xf>
    <xf numFmtId="0" fontId="43" fillId="0" borderId="3" xfId="1" applyFont="1" applyBorder="1" applyAlignment="1" applyProtection="1">
      <alignment horizontal="center" vertical="center"/>
      <protection hidden="1"/>
    </xf>
    <xf numFmtId="0" fontId="43" fillId="0" borderId="39" xfId="1" applyFont="1" applyBorder="1" applyAlignment="1" applyProtection="1">
      <alignment horizontal="center" vertical="center"/>
      <protection hidden="1"/>
    </xf>
    <xf numFmtId="0" fontId="44" fillId="0" borderId="39" xfId="1" applyFont="1" applyBorder="1" applyAlignment="1" applyProtection="1">
      <alignment horizontal="center" vertical="center"/>
      <protection hidden="1"/>
    </xf>
    <xf numFmtId="0" fontId="43" fillId="0" borderId="11" xfId="1" applyFont="1" applyBorder="1" applyAlignment="1" applyProtection="1">
      <alignment horizontal="center" vertical="center"/>
      <protection hidden="1"/>
    </xf>
    <xf numFmtId="0" fontId="43" fillId="0" borderId="39" xfId="0" applyFont="1" applyBorder="1" applyAlignment="1" applyProtection="1">
      <alignment horizontal="center" vertical="center"/>
      <protection hidden="1"/>
    </xf>
    <xf numFmtId="164" fontId="41" fillId="8" borderId="17" xfId="1" applyNumberFormat="1" applyFont="1" applyFill="1" applyBorder="1" applyAlignment="1" applyProtection="1">
      <alignment horizontal="center" vertical="center"/>
      <protection locked="0" hidden="1"/>
    </xf>
    <xf numFmtId="164" fontId="41" fillId="8" borderId="7" xfId="1" applyNumberFormat="1" applyFont="1" applyFill="1" applyBorder="1" applyAlignment="1" applyProtection="1">
      <alignment horizontal="center" vertical="center"/>
      <protection locked="0" hidden="1"/>
    </xf>
    <xf numFmtId="164" fontId="41" fillId="8" borderId="8" xfId="1" applyNumberFormat="1" applyFont="1" applyFill="1" applyBorder="1" applyAlignment="1" applyProtection="1">
      <alignment horizontal="center" vertical="center"/>
      <protection locked="0" hidden="1"/>
    </xf>
    <xf numFmtId="2" fontId="41" fillId="8" borderId="17" xfId="1" applyNumberFormat="1" applyFont="1" applyFill="1" applyBorder="1" applyAlignment="1" applyProtection="1">
      <alignment horizontal="center" vertical="center"/>
      <protection locked="0" hidden="1"/>
    </xf>
    <xf numFmtId="2" fontId="41" fillId="8" borderId="7" xfId="1" applyNumberFormat="1" applyFont="1" applyFill="1" applyBorder="1" applyAlignment="1" applyProtection="1">
      <alignment horizontal="center" vertical="center"/>
      <protection locked="0" hidden="1"/>
    </xf>
    <xf numFmtId="2" fontId="41" fillId="8" borderId="8" xfId="1" applyNumberFormat="1" applyFont="1" applyFill="1" applyBorder="1" applyAlignment="1" applyProtection="1">
      <alignment horizontal="center" vertical="center"/>
      <protection locked="0" hidden="1"/>
    </xf>
    <xf numFmtId="1" fontId="41" fillId="8" borderId="29" xfId="1" applyNumberFormat="1" applyFont="1" applyFill="1" applyBorder="1" applyAlignment="1" applyProtection="1">
      <alignment horizontal="center" vertical="center"/>
      <protection locked="0" hidden="1"/>
    </xf>
    <xf numFmtId="1" fontId="41" fillId="8" borderId="30" xfId="1" applyNumberFormat="1" applyFont="1" applyFill="1" applyBorder="1" applyAlignment="1" applyProtection="1">
      <alignment horizontal="center" vertical="center"/>
      <protection locked="0" hidden="1"/>
    </xf>
    <xf numFmtId="1" fontId="41" fillId="8" borderId="31" xfId="1" applyNumberFormat="1" applyFont="1" applyFill="1" applyBorder="1" applyAlignment="1" applyProtection="1">
      <alignment horizontal="center" vertical="center"/>
      <protection locked="0" hidden="1"/>
    </xf>
    <xf numFmtId="1" fontId="41" fillId="8" borderId="13" xfId="1" applyNumberFormat="1" applyFont="1" applyFill="1" applyBorder="1" applyAlignment="1" applyProtection="1">
      <alignment horizontal="center" vertical="center"/>
      <protection locked="0" hidden="1"/>
    </xf>
    <xf numFmtId="1" fontId="41" fillId="8" borderId="4" xfId="1" applyNumberFormat="1" applyFont="1" applyFill="1" applyBorder="1" applyAlignment="1" applyProtection="1">
      <alignment horizontal="center" vertical="center"/>
      <protection locked="0" hidden="1"/>
    </xf>
    <xf numFmtId="1" fontId="41" fillId="8" borderId="6" xfId="1" applyNumberFormat="1" applyFont="1" applyFill="1" applyBorder="1" applyAlignment="1" applyProtection="1">
      <alignment horizontal="center" vertical="center"/>
      <protection locked="0" hidden="1"/>
    </xf>
    <xf numFmtId="164" fontId="49" fillId="8" borderId="17" xfId="0" applyNumberFormat="1" applyFont="1" applyFill="1" applyBorder="1" applyAlignment="1" applyProtection="1">
      <alignment horizontal="center" vertical="center"/>
      <protection locked="0" hidden="1"/>
    </xf>
    <xf numFmtId="164" fontId="49" fillId="8" borderId="57" xfId="0" applyNumberFormat="1" applyFont="1" applyFill="1" applyBorder="1" applyAlignment="1" applyProtection="1">
      <alignment horizontal="center" vertical="center"/>
      <protection locked="0" hidden="1"/>
    </xf>
    <xf numFmtId="2" fontId="49" fillId="8" borderId="17" xfId="0" applyNumberFormat="1" applyFont="1" applyFill="1" applyBorder="1" applyAlignment="1" applyProtection="1">
      <alignment horizontal="center" vertical="center"/>
      <protection locked="0" hidden="1"/>
    </xf>
    <xf numFmtId="2" fontId="49" fillId="8" borderId="57" xfId="0" applyNumberFormat="1" applyFont="1" applyFill="1" applyBorder="1" applyAlignment="1" applyProtection="1">
      <alignment horizontal="center" vertical="center"/>
      <protection locked="0" hidden="1"/>
    </xf>
    <xf numFmtId="164" fontId="49" fillId="8" borderId="58" xfId="0" applyNumberFormat="1" applyFont="1" applyFill="1" applyBorder="1" applyAlignment="1" applyProtection="1">
      <alignment horizontal="center" vertical="center"/>
      <protection locked="0" hidden="1"/>
    </xf>
    <xf numFmtId="164" fontId="49" fillId="8" borderId="59" xfId="0" applyNumberFormat="1" applyFont="1" applyFill="1" applyBorder="1" applyAlignment="1" applyProtection="1">
      <alignment horizontal="center" vertical="center"/>
      <protection locked="0" hidden="1"/>
    </xf>
    <xf numFmtId="0" fontId="50" fillId="8" borderId="147" xfId="0" applyNumberFormat="1" applyFont="1" applyFill="1" applyBorder="1" applyAlignment="1" applyProtection="1">
      <alignment horizontal="center" vertical="center" wrapText="1"/>
      <protection locked="0" hidden="1"/>
    </xf>
    <xf numFmtId="0" fontId="50" fillId="8" borderId="148" xfId="0" applyNumberFormat="1" applyFont="1" applyFill="1" applyBorder="1" applyAlignment="1" applyProtection="1">
      <alignment horizontal="center" vertical="center" wrapText="1"/>
      <protection locked="0" hidden="1"/>
    </xf>
    <xf numFmtId="0" fontId="50" fillId="8" borderId="149" xfId="0" applyNumberFormat="1" applyFont="1" applyFill="1" applyBorder="1" applyAlignment="1" applyProtection="1">
      <alignment horizontal="center" vertical="center" wrapText="1"/>
      <protection locked="0" hidden="1"/>
    </xf>
    <xf numFmtId="166" fontId="50" fillId="8" borderId="144" xfId="0" applyNumberFormat="1" applyFont="1" applyFill="1" applyBorder="1" applyAlignment="1" applyProtection="1">
      <alignment horizontal="center" vertical="center" wrapText="1"/>
      <protection locked="0" hidden="1"/>
    </xf>
    <xf numFmtId="166" fontId="50" fillId="8" borderId="145" xfId="0" applyNumberFormat="1" applyFont="1" applyFill="1" applyBorder="1" applyAlignment="1" applyProtection="1">
      <alignment horizontal="center" vertical="center" wrapText="1"/>
      <protection locked="0" hidden="1"/>
    </xf>
    <xf numFmtId="166" fontId="50" fillId="8" borderId="146" xfId="0" applyNumberFormat="1" applyFont="1" applyFill="1" applyBorder="1" applyAlignment="1" applyProtection="1">
      <alignment horizontal="center" vertical="center" wrapText="1"/>
      <protection locked="0" hidden="1"/>
    </xf>
    <xf numFmtId="1" fontId="37" fillId="0" borderId="88" xfId="1" applyNumberFormat="1" applyFont="1" applyFill="1" applyBorder="1" applyAlignment="1" applyProtection="1">
      <alignment horizontal="right" vertical="center"/>
      <protection locked="0" hidden="1"/>
    </xf>
    <xf numFmtId="0" fontId="34" fillId="0" borderId="66" xfId="1" applyFont="1" applyBorder="1" applyAlignment="1" applyProtection="1">
      <alignment horizontal="left" vertical="center"/>
      <protection hidden="1"/>
    </xf>
    <xf numFmtId="0" fontId="43" fillId="0" borderId="107" xfId="1" applyNumberFormat="1" applyFont="1" applyBorder="1" applyAlignment="1" applyProtection="1">
      <alignment horizontal="center" vertical="center"/>
      <protection hidden="1"/>
    </xf>
    <xf numFmtId="0" fontId="43" fillId="0" borderId="108" xfId="1" applyNumberFormat="1" applyFont="1" applyBorder="1" applyAlignment="1" applyProtection="1">
      <alignment horizontal="center" vertical="center"/>
      <protection hidden="1"/>
    </xf>
    <xf numFmtId="0" fontId="53" fillId="0" borderId="154" xfId="0" applyFont="1" applyFill="1" applyBorder="1" applyAlignment="1" applyProtection="1">
      <alignment horizontal="center" vertical="center"/>
      <protection hidden="1"/>
    </xf>
    <xf numFmtId="0" fontId="30" fillId="0" borderId="80" xfId="0" applyFont="1" applyBorder="1" applyAlignment="1" applyProtection="1">
      <alignment horizontal="left" vertical="center" readingOrder="1"/>
      <protection hidden="1"/>
    </xf>
    <xf numFmtId="0" fontId="30" fillId="0" borderId="0" xfId="0" applyFont="1" applyBorder="1" applyAlignment="1" applyProtection="1">
      <alignment horizontal="left" vertical="center" readingOrder="1"/>
      <protection hidden="1"/>
    </xf>
    <xf numFmtId="0" fontId="30" fillId="0" borderId="48" xfId="0" applyFont="1" applyBorder="1" applyAlignment="1" applyProtection="1">
      <alignment horizontal="left" vertical="center" readingOrder="1"/>
      <protection hidden="1"/>
    </xf>
    <xf numFmtId="0" fontId="26" fillId="0" borderId="80" xfId="0" applyFont="1" applyBorder="1" applyAlignment="1" applyProtection="1">
      <alignment horizontal="left" vertical="center" wrapText="1" readingOrder="1"/>
      <protection hidden="1"/>
    </xf>
    <xf numFmtId="0" fontId="26" fillId="0" borderId="0" xfId="0" applyFont="1" applyBorder="1" applyAlignment="1" applyProtection="1">
      <alignment horizontal="left" vertical="center" wrapText="1" readingOrder="1"/>
      <protection hidden="1"/>
    </xf>
    <xf numFmtId="0" fontId="26" fillId="0" borderId="48" xfId="0" applyFont="1" applyBorder="1" applyAlignment="1" applyProtection="1">
      <alignment horizontal="left" vertical="center" wrapText="1" readingOrder="1"/>
      <protection hidden="1"/>
    </xf>
    <xf numFmtId="0" fontId="33" fillId="0" borderId="126" xfId="0" applyFont="1" applyBorder="1" applyAlignment="1" applyProtection="1">
      <alignment horizontal="left" vertical="center" wrapText="1"/>
      <protection hidden="1"/>
    </xf>
    <xf numFmtId="0" fontId="33" fillId="0" borderId="69" xfId="0" applyFont="1" applyBorder="1" applyAlignment="1" applyProtection="1">
      <alignment horizontal="left" vertical="center" wrapText="1"/>
      <protection hidden="1"/>
    </xf>
    <xf numFmtId="0" fontId="33" fillId="0" borderId="81" xfId="0" applyFont="1" applyBorder="1" applyAlignment="1" applyProtection="1">
      <alignment horizontal="left" vertical="center" wrapText="1"/>
      <protection hidden="1"/>
    </xf>
    <xf numFmtId="0" fontId="33" fillId="0" borderId="80" xfId="0" applyFont="1" applyBorder="1" applyAlignment="1" applyProtection="1">
      <alignment horizontal="left" vertical="center" wrapText="1"/>
      <protection hidden="1"/>
    </xf>
    <xf numFmtId="0" fontId="33" fillId="0" borderId="0" xfId="0" applyFont="1" applyBorder="1" applyAlignment="1" applyProtection="1">
      <alignment horizontal="left" vertical="center" wrapText="1"/>
      <protection hidden="1"/>
    </xf>
    <xf numFmtId="0" fontId="33" fillId="0" borderId="75" xfId="0" applyFont="1" applyBorder="1" applyAlignment="1" applyProtection="1">
      <alignment horizontal="left" vertical="center" wrapText="1"/>
      <protection hidden="1"/>
    </xf>
    <xf numFmtId="0" fontId="33" fillId="0" borderId="120" xfId="0" applyFont="1" applyBorder="1" applyAlignment="1" applyProtection="1">
      <alignment horizontal="left" vertical="center" wrapText="1"/>
      <protection hidden="1"/>
    </xf>
    <xf numFmtId="0" fontId="33" fillId="0" borderId="3" xfId="0" applyFont="1" applyBorder="1" applyAlignment="1" applyProtection="1">
      <alignment horizontal="left" vertical="center" wrapText="1"/>
      <protection hidden="1"/>
    </xf>
    <xf numFmtId="0" fontId="33" fillId="0" borderId="57" xfId="0" applyFont="1" applyBorder="1" applyAlignment="1" applyProtection="1">
      <alignment horizontal="left" vertical="center" wrapText="1"/>
      <protection hidden="1"/>
    </xf>
    <xf numFmtId="49" fontId="32" fillId="0" borderId="126" xfId="0" applyNumberFormat="1" applyFont="1" applyBorder="1" applyAlignment="1" applyProtection="1">
      <alignment horizontal="center" vertical="center"/>
      <protection hidden="1"/>
    </xf>
    <xf numFmtId="49" fontId="32" fillId="0" borderId="56" xfId="0" applyNumberFormat="1" applyFont="1" applyBorder="1" applyAlignment="1" applyProtection="1">
      <alignment horizontal="center" vertical="center"/>
      <protection hidden="1"/>
    </xf>
    <xf numFmtId="49" fontId="32" fillId="0" borderId="80" xfId="0" applyNumberFormat="1" applyFont="1" applyBorder="1" applyAlignment="1" applyProtection="1">
      <alignment horizontal="center" vertical="center"/>
      <protection hidden="1"/>
    </xf>
    <xf numFmtId="49" fontId="32" fillId="0" borderId="48" xfId="0" applyNumberFormat="1" applyFont="1" applyBorder="1" applyAlignment="1" applyProtection="1">
      <alignment horizontal="center" vertical="center"/>
      <protection hidden="1"/>
    </xf>
    <xf numFmtId="49" fontId="32" fillId="0" borderId="120" xfId="0" applyNumberFormat="1" applyFont="1" applyBorder="1" applyAlignment="1" applyProtection="1">
      <alignment horizontal="center" vertical="center"/>
      <protection hidden="1"/>
    </xf>
    <xf numFmtId="49" fontId="32" fillId="0" borderId="25" xfId="0" applyNumberFormat="1" applyFont="1" applyBorder="1" applyAlignment="1" applyProtection="1">
      <alignment horizontal="center" vertical="center"/>
      <protection hidden="1"/>
    </xf>
    <xf numFmtId="49" fontId="26" fillId="0" borderId="2" xfId="0" applyNumberFormat="1" applyFont="1" applyBorder="1" applyAlignment="1" applyProtection="1">
      <alignment horizontal="center" vertical="center"/>
      <protection hidden="1"/>
    </xf>
    <xf numFmtId="49" fontId="26" fillId="0" borderId="67" xfId="0" applyNumberFormat="1" applyFont="1" applyBorder="1" applyAlignment="1" applyProtection="1">
      <alignment horizontal="center" vertical="center"/>
      <protection hidden="1"/>
    </xf>
    <xf numFmtId="49" fontId="26" fillId="0" borderId="33" xfId="0" applyNumberFormat="1" applyFont="1" applyBorder="1" applyAlignment="1" applyProtection="1">
      <alignment horizontal="center" vertical="center"/>
      <protection hidden="1"/>
    </xf>
    <xf numFmtId="0" fontId="20" fillId="0" borderId="125"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1" fillId="0" borderId="51" xfId="0" applyFont="1" applyBorder="1" applyAlignment="1" applyProtection="1">
      <alignment horizontal="center" vertical="center"/>
      <protection hidden="1"/>
    </xf>
    <xf numFmtId="0" fontId="21" fillId="0" borderId="52" xfId="0" applyFont="1" applyBorder="1" applyAlignment="1" applyProtection="1">
      <alignment horizontal="center" vertical="center"/>
      <protection hidden="1"/>
    </xf>
    <xf numFmtId="0" fontId="21" fillId="0" borderId="40" xfId="0" applyFont="1" applyBorder="1" applyAlignment="1" applyProtection="1">
      <alignment horizontal="center" vertical="center"/>
      <protection hidden="1"/>
    </xf>
    <xf numFmtId="0" fontId="21" fillId="0" borderId="41" xfId="0" applyFont="1" applyBorder="1" applyAlignment="1" applyProtection="1">
      <alignment horizontal="center" vertical="center"/>
      <protection hidden="1"/>
    </xf>
    <xf numFmtId="0" fontId="20" fillId="0" borderId="51" xfId="0" applyFont="1" applyBorder="1" applyAlignment="1" applyProtection="1">
      <alignment horizontal="center" vertical="center" wrapText="1"/>
      <protection hidden="1"/>
    </xf>
    <xf numFmtId="0" fontId="20" fillId="0" borderId="60" xfId="0" applyFont="1" applyBorder="1" applyAlignment="1" applyProtection="1">
      <alignment horizontal="center" vertical="center" wrapText="1"/>
      <protection hidden="1"/>
    </xf>
    <xf numFmtId="0" fontId="20" fillId="0" borderId="82" xfId="0" applyFont="1" applyBorder="1" applyAlignment="1" applyProtection="1">
      <alignment horizontal="center" vertical="center" wrapText="1"/>
      <protection hidden="1"/>
    </xf>
    <xf numFmtId="0" fontId="20" fillId="0" borderId="40"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4" xfId="0" applyFont="1" applyBorder="1" applyAlignment="1" applyProtection="1">
      <alignment horizontal="center" vertical="center" wrapText="1"/>
      <protection hidden="1"/>
    </xf>
    <xf numFmtId="49" fontId="32" fillId="0" borderId="51" xfId="0" applyNumberFormat="1" applyFont="1" applyBorder="1" applyAlignment="1" applyProtection="1">
      <alignment horizontal="center" vertical="center"/>
      <protection hidden="1"/>
    </xf>
    <xf numFmtId="49" fontId="32" fillId="0" borderId="52" xfId="0" applyNumberFormat="1" applyFont="1" applyBorder="1" applyAlignment="1" applyProtection="1">
      <alignment horizontal="center" vertical="center"/>
      <protection hidden="1"/>
    </xf>
    <xf numFmtId="0" fontId="33" fillId="0" borderId="51" xfId="0" applyFont="1" applyBorder="1" applyAlignment="1" applyProtection="1">
      <alignment horizontal="left" vertical="center"/>
      <protection hidden="1"/>
    </xf>
    <xf numFmtId="0" fontId="33" fillId="0" borderId="60" xfId="0" applyFont="1" applyBorder="1" applyAlignment="1" applyProtection="1">
      <alignment horizontal="left" vertical="center"/>
      <protection hidden="1"/>
    </xf>
    <xf numFmtId="0" fontId="33" fillId="0" borderId="82" xfId="0" applyFont="1" applyBorder="1" applyAlignment="1" applyProtection="1">
      <alignment horizontal="left" vertical="center"/>
      <protection hidden="1"/>
    </xf>
    <xf numFmtId="0" fontId="19" fillId="0" borderId="54" xfId="0" applyFont="1" applyBorder="1" applyAlignment="1" applyProtection="1">
      <alignment horizontal="center" vertical="top" wrapText="1"/>
      <protection hidden="1"/>
    </xf>
    <xf numFmtId="0" fontId="19" fillId="0" borderId="50" xfId="0" applyFont="1" applyBorder="1" applyAlignment="1" applyProtection="1">
      <alignment horizontal="center" vertical="top" wrapText="1"/>
      <protection hidden="1"/>
    </xf>
    <xf numFmtId="0" fontId="19" fillId="0" borderId="77" xfId="0" applyFont="1" applyBorder="1" applyAlignment="1" applyProtection="1">
      <alignment horizontal="center" vertical="top" wrapText="1"/>
      <protection hidden="1"/>
    </xf>
    <xf numFmtId="0" fontId="31" fillId="10" borderId="51" xfId="0" applyFont="1" applyFill="1" applyBorder="1" applyAlignment="1" applyProtection="1">
      <alignment horizontal="left" vertical="top" wrapText="1"/>
      <protection hidden="1"/>
    </xf>
    <xf numFmtId="0" fontId="31" fillId="10" borderId="60" xfId="0" applyFont="1" applyFill="1" applyBorder="1" applyAlignment="1" applyProtection="1">
      <alignment horizontal="left" vertical="top" wrapText="1"/>
      <protection hidden="1"/>
    </xf>
    <xf numFmtId="0" fontId="31" fillId="10" borderId="52" xfId="0" applyFont="1" applyFill="1" applyBorder="1" applyAlignment="1" applyProtection="1">
      <alignment horizontal="left" vertical="top" wrapText="1"/>
      <protection hidden="1"/>
    </xf>
    <xf numFmtId="0" fontId="31" fillId="10" borderId="80" xfId="0" applyFont="1" applyFill="1" applyBorder="1" applyAlignment="1" applyProtection="1">
      <alignment horizontal="left" vertical="top" wrapText="1"/>
      <protection hidden="1"/>
    </xf>
    <xf numFmtId="0" fontId="31" fillId="10" borderId="0" xfId="0" applyFont="1" applyFill="1" applyBorder="1" applyAlignment="1" applyProtection="1">
      <alignment horizontal="left" vertical="top" wrapText="1"/>
      <protection hidden="1"/>
    </xf>
    <xf numFmtId="0" fontId="31" fillId="10" borderId="48" xfId="0" applyFont="1" applyFill="1" applyBorder="1" applyAlignment="1" applyProtection="1">
      <alignment horizontal="left" vertical="top" wrapText="1"/>
      <protection hidden="1"/>
    </xf>
    <xf numFmtId="0" fontId="31" fillId="10" borderId="40" xfId="0" applyFont="1" applyFill="1" applyBorder="1" applyAlignment="1" applyProtection="1">
      <alignment horizontal="left" vertical="top" wrapText="1"/>
      <protection hidden="1"/>
    </xf>
    <xf numFmtId="0" fontId="31" fillId="10" borderId="12" xfId="0" applyFont="1" applyFill="1" applyBorder="1" applyAlignment="1" applyProtection="1">
      <alignment horizontal="left" vertical="top" wrapText="1"/>
      <protection hidden="1"/>
    </xf>
    <xf numFmtId="0" fontId="31" fillId="10" borderId="41" xfId="0" applyFont="1" applyFill="1" applyBorder="1" applyAlignment="1" applyProtection="1">
      <alignment horizontal="left" vertical="top" wrapText="1"/>
      <protection hidden="1"/>
    </xf>
    <xf numFmtId="0" fontId="16" fillId="0" borderId="78" xfId="0" applyFont="1" applyBorder="1" applyAlignment="1" applyProtection="1">
      <alignment horizontal="left" vertical="center" wrapText="1"/>
      <protection hidden="1"/>
    </xf>
    <xf numFmtId="0" fontId="16" fillId="0" borderId="86" xfId="0" applyFont="1" applyBorder="1" applyAlignment="1" applyProtection="1">
      <alignment horizontal="left" vertical="center" wrapText="1"/>
      <protection hidden="1"/>
    </xf>
    <xf numFmtId="0" fontId="26" fillId="0" borderId="80"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48" xfId="0" applyFont="1" applyBorder="1" applyAlignment="1" applyProtection="1">
      <alignment horizontal="left" vertical="center" wrapText="1"/>
      <protection hidden="1"/>
    </xf>
    <xf numFmtId="0" fontId="27" fillId="0" borderId="80" xfId="0" applyFont="1" applyBorder="1" applyAlignment="1" applyProtection="1">
      <alignment horizontal="left" vertical="center" wrapText="1"/>
      <protection hidden="1"/>
    </xf>
    <xf numFmtId="0" fontId="28" fillId="0" borderId="0" xfId="0" applyFont="1" applyBorder="1" applyAlignment="1" applyProtection="1">
      <alignment horizontal="left" vertical="center" wrapText="1"/>
      <protection hidden="1"/>
    </xf>
    <xf numFmtId="0" fontId="28" fillId="0" borderId="48" xfId="0" applyFont="1" applyBorder="1" applyAlignment="1" applyProtection="1">
      <alignment horizontal="left" vertical="center" wrapText="1"/>
      <protection hidden="1"/>
    </xf>
    <xf numFmtId="0" fontId="28" fillId="0" borderId="80" xfId="0" applyFont="1" applyBorder="1" applyAlignment="1" applyProtection="1">
      <alignment horizontal="left" vertical="center" wrapText="1"/>
      <protection hidden="1"/>
    </xf>
    <xf numFmtId="49" fontId="32" fillId="0" borderId="98" xfId="0" applyNumberFormat="1" applyFont="1" applyBorder="1" applyAlignment="1" applyProtection="1">
      <alignment horizontal="center" vertical="center"/>
      <protection hidden="1"/>
    </xf>
    <xf numFmtId="49" fontId="32" fillId="0" borderId="26" xfId="0" applyNumberFormat="1" applyFont="1" applyBorder="1" applyAlignment="1" applyProtection="1">
      <alignment horizontal="center" vertical="center"/>
      <protection hidden="1"/>
    </xf>
    <xf numFmtId="0" fontId="33" fillId="0" borderId="98" xfId="0" applyFont="1" applyBorder="1" applyAlignment="1" applyProtection="1">
      <alignment horizontal="left" vertical="center" wrapText="1"/>
      <protection hidden="1"/>
    </xf>
    <xf numFmtId="0" fontId="33" fillId="0" borderId="37" xfId="0" applyFont="1" applyBorder="1" applyAlignment="1" applyProtection="1">
      <alignment horizontal="left" vertical="center" wrapText="1"/>
      <protection hidden="1"/>
    </xf>
    <xf numFmtId="0" fontId="33" fillId="0" borderId="161" xfId="0" applyFont="1" applyBorder="1" applyAlignment="1" applyProtection="1">
      <alignment horizontal="left" vertical="center" wrapText="1"/>
      <protection hidden="1"/>
    </xf>
    <xf numFmtId="0" fontId="41" fillId="0" borderId="83" xfId="1" applyFont="1" applyFill="1" applyBorder="1" applyAlignment="1" applyProtection="1">
      <alignment horizontal="right" vertical="center"/>
      <protection hidden="1"/>
    </xf>
    <xf numFmtId="0" fontId="41" fillId="0" borderId="41" xfId="1" applyFont="1" applyFill="1" applyBorder="1" applyAlignment="1" applyProtection="1">
      <alignment horizontal="right" vertical="center"/>
      <protection hidden="1"/>
    </xf>
    <xf numFmtId="0" fontId="41" fillId="0" borderId="83" xfId="1" applyFont="1" applyBorder="1" applyAlignment="1" applyProtection="1">
      <alignment horizontal="right" vertical="center"/>
      <protection hidden="1"/>
    </xf>
    <xf numFmtId="0" fontId="41" fillId="0" borderId="41" xfId="1" applyFont="1" applyBorder="1" applyAlignment="1" applyProtection="1">
      <alignment horizontal="right" vertical="center"/>
      <protection hidden="1"/>
    </xf>
    <xf numFmtId="0" fontId="35" fillId="0" borderId="54" xfId="1" applyFont="1" applyBorder="1" applyAlignment="1" applyProtection="1">
      <alignment horizontal="center" vertical="center"/>
    </xf>
    <xf numFmtId="0" fontId="35" fillId="0" borderId="50" xfId="1" applyFont="1" applyBorder="1" applyAlignment="1" applyProtection="1">
      <alignment horizontal="center" vertical="center"/>
    </xf>
    <xf numFmtId="0" fontId="35" fillId="0" borderId="77" xfId="1" applyFont="1" applyBorder="1" applyAlignment="1" applyProtection="1">
      <alignment horizontal="center" vertical="center"/>
    </xf>
    <xf numFmtId="165" fontId="36" fillId="7" borderId="40" xfId="1" applyNumberFormat="1" applyFont="1" applyFill="1" applyBorder="1" applyAlignment="1" applyProtection="1">
      <alignment horizontal="center" vertical="center"/>
      <protection locked="0" hidden="1"/>
    </xf>
    <xf numFmtId="165" fontId="36" fillId="7" borderId="12" xfId="1" applyNumberFormat="1" applyFont="1" applyFill="1" applyBorder="1" applyAlignment="1" applyProtection="1">
      <alignment horizontal="center" vertical="center"/>
      <protection locked="0" hidden="1"/>
    </xf>
    <xf numFmtId="165" fontId="36" fillId="7" borderId="84" xfId="1" applyNumberFormat="1" applyFont="1" applyFill="1" applyBorder="1" applyAlignment="1" applyProtection="1">
      <alignment horizontal="center" vertical="center"/>
      <protection locked="0" hidden="1"/>
    </xf>
    <xf numFmtId="0" fontId="41" fillId="7" borderId="12" xfId="1" applyFont="1" applyFill="1" applyBorder="1" applyAlignment="1" applyProtection="1">
      <alignment horizontal="left" vertical="center"/>
      <protection locked="0" hidden="1"/>
    </xf>
    <xf numFmtId="0" fontId="41" fillId="7" borderId="12" xfId="0" applyFont="1" applyFill="1" applyBorder="1" applyAlignment="1" applyProtection="1">
      <alignment horizontal="left" vertical="center"/>
      <protection locked="0" hidden="1"/>
    </xf>
    <xf numFmtId="0" fontId="41" fillId="7" borderId="84" xfId="0" applyFont="1" applyFill="1" applyBorder="1" applyAlignment="1" applyProtection="1">
      <alignment horizontal="left" vertical="center"/>
      <protection locked="0" hidden="1"/>
    </xf>
    <xf numFmtId="0" fontId="43" fillId="0" borderId="73" xfId="1" applyFont="1" applyBorder="1" applyAlignment="1" applyProtection="1">
      <alignment horizontal="right" vertical="center"/>
      <protection hidden="1"/>
    </xf>
    <xf numFmtId="0" fontId="43" fillId="0" borderId="74" xfId="1" applyFont="1" applyBorder="1" applyAlignment="1" applyProtection="1">
      <alignment horizontal="right" vertical="center"/>
      <protection hidden="1"/>
    </xf>
    <xf numFmtId="0" fontId="34" fillId="7" borderId="123" xfId="1" applyNumberFormat="1" applyFont="1" applyFill="1" applyBorder="1" applyAlignment="1" applyProtection="1">
      <alignment horizontal="center" vertical="center"/>
      <protection locked="0"/>
    </xf>
    <xf numFmtId="0" fontId="34" fillId="7" borderId="124" xfId="1" applyNumberFormat="1" applyFont="1" applyFill="1" applyBorder="1" applyAlignment="1" applyProtection="1">
      <alignment horizontal="center" vertical="center"/>
      <protection locked="0"/>
    </xf>
    <xf numFmtId="0" fontId="43" fillId="0" borderId="65" xfId="1" applyFont="1" applyFill="1" applyBorder="1" applyAlignment="1" applyProtection="1">
      <alignment horizontal="right" vertical="center"/>
      <protection hidden="1"/>
    </xf>
    <xf numFmtId="0" fontId="43" fillId="0" borderId="1" xfId="1" applyFont="1" applyFill="1" applyBorder="1" applyAlignment="1" applyProtection="1">
      <alignment horizontal="right" vertical="center"/>
      <protection hidden="1"/>
    </xf>
    <xf numFmtId="0" fontId="43" fillId="0" borderId="64" xfId="1" applyFont="1" applyFill="1" applyBorder="1" applyAlignment="1" applyProtection="1">
      <alignment horizontal="right" vertical="center"/>
      <protection hidden="1"/>
    </xf>
    <xf numFmtId="0" fontId="36" fillId="7" borderId="70" xfId="1" applyFont="1" applyFill="1" applyBorder="1" applyAlignment="1" applyProtection="1">
      <alignment horizontal="center" vertical="center"/>
      <protection locked="0" hidden="1"/>
    </xf>
    <xf numFmtId="0" fontId="36" fillId="7" borderId="71" xfId="1" applyFont="1" applyFill="1" applyBorder="1" applyAlignment="1" applyProtection="1">
      <alignment horizontal="center" vertical="center"/>
      <protection locked="0" hidden="1"/>
    </xf>
    <xf numFmtId="0" fontId="36" fillId="7" borderId="89" xfId="1" applyFont="1" applyFill="1" applyBorder="1" applyAlignment="1" applyProtection="1">
      <alignment horizontal="center" vertical="center"/>
      <protection locked="0" hidden="1"/>
    </xf>
    <xf numFmtId="0" fontId="35" fillId="0" borderId="54" xfId="1" applyNumberFormat="1" applyFont="1" applyBorder="1" applyAlignment="1" applyProtection="1">
      <alignment horizontal="right" vertical="center"/>
      <protection hidden="1"/>
    </xf>
    <xf numFmtId="0" fontId="35" fillId="0" borderId="50" xfId="1" applyNumberFormat="1" applyFont="1" applyBorder="1" applyAlignment="1" applyProtection="1">
      <alignment horizontal="right" vertical="center"/>
      <protection hidden="1"/>
    </xf>
    <xf numFmtId="0" fontId="35" fillId="0" borderId="105" xfId="1" applyNumberFormat="1" applyFont="1" applyBorder="1" applyAlignment="1" applyProtection="1">
      <alignment horizontal="right" vertical="center"/>
      <protection hidden="1"/>
    </xf>
    <xf numFmtId="0" fontId="35" fillId="0" borderId="121" xfId="1" applyNumberFormat="1" applyFont="1" applyBorder="1" applyAlignment="1" applyProtection="1">
      <alignment horizontal="right" vertical="center"/>
      <protection hidden="1"/>
    </xf>
    <xf numFmtId="0" fontId="35" fillId="0" borderId="71" xfId="1" applyNumberFormat="1" applyFont="1" applyBorder="1" applyAlignment="1" applyProtection="1">
      <alignment horizontal="right" vertical="center"/>
      <protection hidden="1"/>
    </xf>
    <xf numFmtId="0" fontId="35" fillId="0" borderId="122" xfId="1" applyNumberFormat="1" applyFont="1" applyBorder="1" applyAlignment="1" applyProtection="1">
      <alignment horizontal="right" vertical="center"/>
      <protection hidden="1"/>
    </xf>
    <xf numFmtId="0" fontId="43" fillId="0" borderId="70" xfId="1" applyNumberFormat="1" applyFont="1" applyBorder="1" applyAlignment="1" applyProtection="1">
      <alignment horizontal="right" vertical="center"/>
      <protection hidden="1"/>
    </xf>
    <xf numFmtId="0" fontId="43" fillId="0" borderId="72" xfId="1" applyNumberFormat="1" applyFont="1" applyBorder="1" applyAlignment="1" applyProtection="1">
      <alignment horizontal="right" vertical="center"/>
      <protection hidden="1"/>
    </xf>
    <xf numFmtId="0" fontId="41" fillId="7" borderId="119" xfId="1" applyNumberFormat="1" applyFont="1" applyFill="1" applyBorder="1" applyAlignment="1" applyProtection="1">
      <alignment horizontal="center" vertical="center"/>
      <protection locked="0" hidden="1"/>
    </xf>
    <xf numFmtId="0" fontId="41" fillId="7" borderId="50" xfId="1" applyNumberFormat="1" applyFont="1" applyFill="1" applyBorder="1" applyAlignment="1" applyProtection="1">
      <alignment horizontal="center" vertical="center"/>
      <protection locked="0" hidden="1"/>
    </xf>
    <xf numFmtId="0" fontId="41" fillId="7" borderId="77" xfId="1" applyNumberFormat="1" applyFont="1" applyFill="1" applyBorder="1" applyAlignment="1" applyProtection="1">
      <alignment horizontal="center" vertical="center"/>
      <protection locked="0" hidden="1"/>
    </xf>
    <xf numFmtId="0" fontId="41" fillId="0" borderId="49" xfId="1" applyNumberFormat="1" applyFont="1" applyBorder="1" applyAlignment="1" applyProtection="1">
      <alignment horizontal="right" vertical="center"/>
      <protection hidden="1"/>
    </xf>
    <xf numFmtId="0" fontId="41" fillId="0" borderId="32" xfId="1" applyNumberFormat="1" applyFont="1" applyBorder="1" applyAlignment="1" applyProtection="1">
      <alignment horizontal="right" vertical="center"/>
      <protection hidden="1"/>
    </xf>
    <xf numFmtId="0" fontId="43" fillId="0" borderId="49" xfId="1" applyFont="1" applyFill="1" applyBorder="1" applyAlignment="1" applyProtection="1">
      <alignment horizontal="right" vertical="center"/>
      <protection hidden="1"/>
    </xf>
    <xf numFmtId="0" fontId="43" fillId="0" borderId="50" xfId="1" applyFont="1" applyFill="1" applyBorder="1" applyAlignment="1" applyProtection="1">
      <alignment horizontal="right" vertical="center"/>
      <protection hidden="1"/>
    </xf>
    <xf numFmtId="0" fontId="43" fillId="0" borderId="32" xfId="1" applyFont="1" applyFill="1" applyBorder="1" applyAlignment="1" applyProtection="1">
      <alignment horizontal="right" vertical="center"/>
      <protection hidden="1"/>
    </xf>
    <xf numFmtId="0" fontId="43" fillId="0" borderId="38" xfId="1" applyFont="1" applyBorder="1" applyAlignment="1" applyProtection="1">
      <alignment horizontal="left" vertical="center" indent="1"/>
      <protection hidden="1"/>
    </xf>
    <xf numFmtId="0" fontId="43" fillId="0" borderId="39" xfId="0" applyFont="1" applyBorder="1" applyAlignment="1" applyProtection="1">
      <alignment horizontal="left" indent="1"/>
      <protection hidden="1"/>
    </xf>
    <xf numFmtId="0" fontId="43" fillId="0" borderId="42" xfId="1" applyFont="1" applyBorder="1" applyAlignment="1" applyProtection="1">
      <alignment horizontal="left" vertical="center" indent="1"/>
      <protection hidden="1"/>
    </xf>
    <xf numFmtId="0" fontId="43" fillId="0" borderId="3" xfId="1" applyFont="1" applyBorder="1" applyAlignment="1" applyProtection="1">
      <alignment horizontal="left" vertical="center" indent="1"/>
      <protection hidden="1"/>
    </xf>
    <xf numFmtId="1" fontId="41" fillId="7" borderId="104" xfId="1" applyNumberFormat="1" applyFont="1" applyFill="1" applyBorder="1" applyAlignment="1" applyProtection="1">
      <alignment horizontal="center" vertical="center"/>
      <protection locked="0" hidden="1"/>
    </xf>
    <xf numFmtId="1" fontId="41" fillId="7" borderId="3" xfId="0" applyNumberFormat="1" applyFont="1" applyFill="1" applyBorder="1" applyAlignment="1" applyProtection="1">
      <alignment horizontal="center" vertical="center"/>
      <protection locked="0" hidden="1"/>
    </xf>
    <xf numFmtId="1" fontId="41" fillId="7" borderId="57" xfId="0" applyNumberFormat="1" applyFont="1" applyFill="1" applyBorder="1" applyAlignment="1" applyProtection="1">
      <alignment horizontal="center" vertical="center"/>
      <protection locked="0" hidden="1"/>
    </xf>
    <xf numFmtId="0" fontId="34" fillId="7" borderId="1" xfId="1" applyNumberFormat="1" applyFont="1" applyFill="1" applyBorder="1" applyAlignment="1" applyProtection="1">
      <alignment horizontal="center" vertical="center"/>
      <protection locked="0" hidden="1"/>
    </xf>
    <xf numFmtId="0" fontId="34" fillId="7" borderId="64" xfId="1" applyNumberFormat="1" applyFont="1" applyFill="1" applyBorder="1" applyAlignment="1" applyProtection="1">
      <alignment horizontal="center" vertical="center"/>
      <protection locked="0" hidden="1"/>
    </xf>
    <xf numFmtId="0" fontId="43" fillId="0" borderId="49" xfId="1" applyNumberFormat="1" applyFont="1" applyFill="1" applyBorder="1" applyAlignment="1" applyProtection="1">
      <alignment horizontal="right" vertical="center"/>
      <protection hidden="1"/>
    </xf>
    <xf numFmtId="0" fontId="43" fillId="0" borderId="50" xfId="1" applyNumberFormat="1" applyFont="1" applyFill="1" applyBorder="1" applyAlignment="1" applyProtection="1">
      <alignment horizontal="right" vertical="center"/>
      <protection hidden="1"/>
    </xf>
    <xf numFmtId="0" fontId="43" fillId="0" borderId="32" xfId="1" applyNumberFormat="1" applyFont="1" applyFill="1" applyBorder="1" applyAlignment="1" applyProtection="1">
      <alignment horizontal="right" vertical="center"/>
      <protection hidden="1"/>
    </xf>
    <xf numFmtId="0" fontId="41" fillId="7" borderId="86" xfId="1" applyFont="1" applyFill="1" applyBorder="1" applyAlignment="1" applyProtection="1">
      <alignment horizontal="left" vertical="center"/>
      <protection locked="0" hidden="1"/>
    </xf>
    <xf numFmtId="0" fontId="41" fillId="7" borderId="86" xfId="0" applyFont="1" applyFill="1" applyBorder="1" applyAlignment="1" applyProtection="1">
      <alignment horizontal="left" vertical="center"/>
      <protection locked="0" hidden="1"/>
    </xf>
    <xf numFmtId="0" fontId="41" fillId="7" borderId="79" xfId="0" applyFont="1" applyFill="1" applyBorder="1" applyAlignment="1" applyProtection="1">
      <alignment horizontal="left" vertical="center"/>
      <protection locked="0" hidden="1"/>
    </xf>
    <xf numFmtId="0" fontId="41" fillId="0" borderId="85" xfId="1" applyFont="1" applyBorder="1" applyAlignment="1" applyProtection="1">
      <alignment horizontal="right" vertical="center"/>
      <protection hidden="1"/>
    </xf>
    <xf numFmtId="0" fontId="41" fillId="0" borderId="87" xfId="1" applyFont="1" applyBorder="1" applyAlignment="1" applyProtection="1">
      <alignment horizontal="right" vertical="center"/>
      <protection hidden="1"/>
    </xf>
    <xf numFmtId="0" fontId="35" fillId="0" borderId="54" xfId="1" applyFont="1" applyBorder="1" applyAlignment="1" applyProtection="1">
      <alignment horizontal="center" vertical="center"/>
      <protection hidden="1"/>
    </xf>
    <xf numFmtId="0" fontId="35" fillId="0" borderId="50" xfId="1" applyFont="1" applyBorder="1" applyAlignment="1" applyProtection="1">
      <alignment horizontal="center" vertical="center"/>
      <protection hidden="1"/>
    </xf>
    <xf numFmtId="0" fontId="35" fillId="0" borderId="77" xfId="1" applyFont="1" applyBorder="1" applyAlignment="1" applyProtection="1">
      <alignment horizontal="center" vertical="center"/>
      <protection hidden="1"/>
    </xf>
    <xf numFmtId="0" fontId="41" fillId="7" borderId="78" xfId="1" applyFont="1" applyFill="1" applyBorder="1" applyAlignment="1" applyProtection="1">
      <alignment horizontal="left" vertical="center"/>
      <protection locked="0" hidden="1"/>
    </xf>
    <xf numFmtId="2" fontId="41" fillId="0" borderId="20" xfId="1" applyNumberFormat="1" applyFont="1" applyFill="1" applyBorder="1" applyAlignment="1" applyProtection="1">
      <alignment horizontal="center" vertical="center"/>
      <protection hidden="1"/>
    </xf>
    <xf numFmtId="2" fontId="41" fillId="0" borderId="111" xfId="1" applyNumberFormat="1" applyFont="1" applyFill="1" applyBorder="1" applyAlignment="1" applyProtection="1">
      <alignment horizontal="center" vertical="center"/>
      <protection hidden="1"/>
    </xf>
    <xf numFmtId="49" fontId="41" fillId="2" borderId="13" xfId="1" applyNumberFormat="1" applyFont="1" applyFill="1" applyBorder="1" applyAlignment="1" applyProtection="1">
      <alignment horizontal="center" vertical="center" wrapText="1"/>
      <protection locked="0" hidden="1"/>
    </xf>
    <xf numFmtId="49" fontId="41" fillId="2" borderId="92" xfId="1" applyNumberFormat="1" applyFont="1" applyFill="1" applyBorder="1" applyAlignment="1" applyProtection="1">
      <alignment horizontal="center" vertical="center" wrapText="1"/>
      <protection locked="0" hidden="1"/>
    </xf>
    <xf numFmtId="0" fontId="0" fillId="3" borderId="39" xfId="0" applyFill="1" applyBorder="1" applyAlignment="1" applyProtection="1">
      <alignment wrapText="1"/>
      <protection hidden="1"/>
    </xf>
    <xf numFmtId="0" fontId="0" fillId="3" borderId="37" xfId="0" applyFill="1" applyBorder="1" applyAlignment="1" applyProtection="1">
      <alignment wrapText="1"/>
      <protection hidden="1"/>
    </xf>
    <xf numFmtId="2" fontId="41" fillId="7" borderId="91" xfId="1" applyNumberFormat="1" applyFont="1" applyFill="1" applyBorder="1" applyAlignment="1" applyProtection="1">
      <alignment horizontal="center" vertical="center"/>
      <protection locked="0" hidden="1"/>
    </xf>
    <xf numFmtId="2" fontId="41" fillId="7" borderId="93" xfId="1" applyNumberFormat="1" applyFont="1" applyFill="1" applyBorder="1" applyAlignment="1" applyProtection="1">
      <alignment horizontal="center" vertical="center"/>
      <protection locked="0" hidden="1"/>
    </xf>
    <xf numFmtId="2" fontId="41" fillId="7" borderId="4" xfId="1" applyNumberFormat="1" applyFont="1" applyFill="1" applyBorder="1" applyAlignment="1" applyProtection="1">
      <alignment horizontal="center" vertical="center"/>
      <protection locked="0" hidden="1"/>
    </xf>
    <xf numFmtId="2" fontId="41" fillId="7" borderId="94" xfId="0" applyNumberFormat="1" applyFont="1" applyFill="1" applyBorder="1" applyAlignment="1" applyProtection="1">
      <alignment horizontal="center" vertical="center"/>
      <protection locked="0" hidden="1"/>
    </xf>
    <xf numFmtId="2" fontId="41" fillId="7" borderId="6" xfId="1" applyNumberFormat="1" applyFont="1" applyFill="1" applyBorder="1" applyAlignment="1" applyProtection="1">
      <alignment horizontal="center" vertical="center"/>
      <protection locked="0" hidden="1"/>
    </xf>
    <xf numFmtId="2" fontId="41" fillId="7" borderId="128" xfId="0" applyNumberFormat="1" applyFont="1" applyFill="1" applyBorder="1" applyAlignment="1" applyProtection="1">
      <alignment horizontal="center" vertical="center"/>
      <protection locked="0" hidden="1"/>
    </xf>
    <xf numFmtId="49" fontId="41" fillId="2" borderId="95" xfId="1" applyNumberFormat="1" applyFont="1" applyFill="1" applyBorder="1" applyAlignment="1" applyProtection="1">
      <alignment horizontal="center" vertical="center" wrapText="1"/>
      <protection locked="0" hidden="1"/>
    </xf>
    <xf numFmtId="49" fontId="41" fillId="2" borderId="96" xfId="1" applyNumberFormat="1" applyFont="1" applyFill="1" applyBorder="1" applyAlignment="1" applyProtection="1">
      <alignment horizontal="center" vertical="center" wrapText="1"/>
      <protection locked="0" hidden="1"/>
    </xf>
    <xf numFmtId="0" fontId="43" fillId="0" borderId="38" xfId="1" applyFont="1" applyFill="1" applyBorder="1" applyAlignment="1" applyProtection="1">
      <alignment horizontal="left" vertical="center" indent="1"/>
      <protection hidden="1"/>
    </xf>
    <xf numFmtId="0" fontId="43" fillId="0" borderId="39" xfId="1" applyFont="1" applyFill="1" applyBorder="1" applyAlignment="1" applyProtection="1">
      <alignment horizontal="left" vertical="center" indent="1"/>
      <protection hidden="1"/>
    </xf>
    <xf numFmtId="167" fontId="41" fillId="7" borderId="106" xfId="1" applyNumberFormat="1" applyFont="1" applyFill="1" applyBorder="1" applyAlignment="1" applyProtection="1">
      <alignment horizontal="center" vertical="center"/>
      <protection locked="0" hidden="1"/>
    </xf>
    <xf numFmtId="167" fontId="41" fillId="7" borderId="1" xfId="1" applyNumberFormat="1" applyFont="1" applyFill="1" applyBorder="1" applyAlignment="1" applyProtection="1">
      <alignment horizontal="center" vertical="center"/>
      <protection locked="0" hidden="1"/>
    </xf>
    <xf numFmtId="167" fontId="41" fillId="7" borderId="59" xfId="1" applyNumberFormat="1" applyFont="1" applyFill="1" applyBorder="1" applyAlignment="1" applyProtection="1">
      <alignment horizontal="center" vertical="center"/>
      <protection locked="0" hidden="1"/>
    </xf>
    <xf numFmtId="0" fontId="37" fillId="9" borderId="43" xfId="1" applyFont="1" applyFill="1" applyBorder="1" applyAlignment="1" applyProtection="1">
      <alignment horizontal="center" vertical="center" textRotation="90" wrapText="1"/>
    </xf>
    <xf numFmtId="0" fontId="37" fillId="9" borderId="44" xfId="1" applyFont="1" applyFill="1" applyBorder="1" applyAlignment="1" applyProtection="1">
      <alignment horizontal="center" vertical="center" textRotation="90" wrapText="1"/>
    </xf>
    <xf numFmtId="0" fontId="37" fillId="9" borderId="45" xfId="1" applyFont="1" applyFill="1" applyBorder="1" applyAlignment="1" applyProtection="1">
      <alignment horizontal="center" vertical="center" textRotation="90" wrapText="1"/>
    </xf>
    <xf numFmtId="0" fontId="39" fillId="9" borderId="44" xfId="0" applyFont="1" applyFill="1" applyBorder="1" applyAlignment="1" applyProtection="1">
      <alignment horizontal="center" textRotation="90" wrapText="1"/>
    </xf>
    <xf numFmtId="0" fontId="39" fillId="9" borderId="45" xfId="0" applyFont="1" applyFill="1" applyBorder="1" applyAlignment="1" applyProtection="1">
      <alignment horizontal="center" textRotation="90" wrapText="1"/>
    </xf>
    <xf numFmtId="0" fontId="36" fillId="0" borderId="61" xfId="1" applyFont="1" applyFill="1" applyBorder="1" applyAlignment="1" applyProtection="1">
      <alignment horizontal="right" vertical="center" wrapText="1"/>
      <protection hidden="1"/>
    </xf>
    <xf numFmtId="0" fontId="36" fillId="0" borderId="62" xfId="1" applyFont="1" applyFill="1" applyBorder="1" applyAlignment="1" applyProtection="1">
      <alignment horizontal="right" vertical="center" wrapText="1"/>
      <protection hidden="1"/>
    </xf>
    <xf numFmtId="0" fontId="36" fillId="0" borderId="63" xfId="1" applyFont="1" applyFill="1" applyBorder="1" applyAlignment="1" applyProtection="1">
      <alignment horizontal="right" vertical="center" wrapText="1"/>
      <protection hidden="1"/>
    </xf>
    <xf numFmtId="0" fontId="36" fillId="0" borderId="64" xfId="1" applyFont="1" applyFill="1" applyBorder="1" applyAlignment="1" applyProtection="1">
      <alignment horizontal="right" vertical="center" wrapText="1"/>
      <protection hidden="1"/>
    </xf>
    <xf numFmtId="1" fontId="52" fillId="2" borderId="62" xfId="1" applyNumberFormat="1" applyFont="1" applyFill="1" applyBorder="1" applyAlignment="1" applyProtection="1">
      <alignment horizontal="center" vertical="center" wrapText="1"/>
      <protection hidden="1"/>
    </xf>
    <xf numFmtId="1" fontId="52" fillId="2" borderId="64" xfId="1" applyNumberFormat="1" applyFont="1" applyFill="1" applyBorder="1" applyAlignment="1" applyProtection="1">
      <alignment horizontal="center" vertical="center" wrapText="1"/>
      <protection hidden="1"/>
    </xf>
    <xf numFmtId="0" fontId="35" fillId="0" borderId="102" xfId="1" applyFont="1" applyFill="1" applyBorder="1" applyAlignment="1" applyProtection="1">
      <alignment horizontal="right" vertical="center" wrapText="1"/>
      <protection hidden="1"/>
    </xf>
    <xf numFmtId="0" fontId="40" fillId="0" borderId="102" xfId="0" applyFont="1" applyFill="1" applyBorder="1" applyAlignment="1" applyProtection="1">
      <alignment horizontal="right" vertical="center" wrapText="1"/>
      <protection hidden="1"/>
    </xf>
    <xf numFmtId="0" fontId="40" fillId="0" borderId="103" xfId="0" applyFont="1" applyFill="1" applyBorder="1" applyAlignment="1" applyProtection="1">
      <alignment horizontal="right" vertical="center" wrapText="1"/>
      <protection hidden="1"/>
    </xf>
    <xf numFmtId="0" fontId="43" fillId="0" borderId="85" xfId="1" applyFont="1" applyFill="1" applyBorder="1" applyAlignment="1" applyProtection="1">
      <alignment horizontal="right" vertical="center"/>
      <protection hidden="1"/>
    </xf>
    <xf numFmtId="0" fontId="43" fillId="0" borderId="86" xfId="1" applyFont="1" applyFill="1" applyBorder="1" applyAlignment="1" applyProtection="1">
      <alignment horizontal="right" vertical="center"/>
      <protection hidden="1"/>
    </xf>
    <xf numFmtId="0" fontId="43" fillId="0" borderId="87" xfId="1" applyFont="1" applyFill="1" applyBorder="1" applyAlignment="1" applyProtection="1">
      <alignment horizontal="right" vertical="center"/>
      <protection hidden="1"/>
    </xf>
    <xf numFmtId="0" fontId="43" fillId="0" borderId="63" xfId="1" applyFont="1" applyFill="1" applyBorder="1" applyAlignment="1" applyProtection="1">
      <alignment horizontal="right" vertical="center"/>
      <protection hidden="1"/>
    </xf>
    <xf numFmtId="0" fontId="36" fillId="7" borderId="78" xfId="1" applyFont="1" applyFill="1" applyBorder="1" applyAlignment="1" applyProtection="1">
      <alignment horizontal="center" vertical="center"/>
      <protection locked="0" hidden="1"/>
    </xf>
    <xf numFmtId="0" fontId="36" fillId="7" borderId="86" xfId="1" applyFont="1" applyFill="1" applyBorder="1" applyAlignment="1" applyProtection="1">
      <alignment horizontal="center" vertical="center"/>
      <protection locked="0" hidden="1"/>
    </xf>
    <xf numFmtId="0" fontId="36" fillId="7" borderId="79" xfId="1" applyFont="1" applyFill="1" applyBorder="1" applyAlignment="1" applyProtection="1">
      <alignment horizontal="center" vertical="center"/>
      <protection locked="0" hidden="1"/>
    </xf>
    <xf numFmtId="0" fontId="43" fillId="0" borderId="83" xfId="1" applyFont="1" applyBorder="1" applyAlignment="1" applyProtection="1">
      <alignment horizontal="right" vertical="center"/>
      <protection hidden="1"/>
    </xf>
    <xf numFmtId="0" fontId="43" fillId="0" borderId="12" xfId="1" applyFont="1" applyBorder="1" applyAlignment="1" applyProtection="1">
      <alignment horizontal="right" vertical="center"/>
      <protection hidden="1"/>
    </xf>
    <xf numFmtId="0" fontId="43" fillId="0" borderId="41" xfId="1" applyFont="1" applyBorder="1" applyAlignment="1" applyProtection="1">
      <alignment horizontal="right" vertical="center"/>
      <protection hidden="1"/>
    </xf>
    <xf numFmtId="2" fontId="41" fillId="8" borderId="13" xfId="1" applyNumberFormat="1" applyFont="1" applyFill="1" applyBorder="1" applyAlignment="1" applyProtection="1">
      <alignment horizontal="center" vertical="center"/>
      <protection locked="0" hidden="1"/>
    </xf>
    <xf numFmtId="2" fontId="41" fillId="8" borderId="24" xfId="0" applyNumberFormat="1" applyFont="1" applyFill="1" applyBorder="1" applyAlignment="1" applyProtection="1">
      <alignment horizontal="center" vertical="center"/>
      <protection locked="0" hidden="1"/>
    </xf>
    <xf numFmtId="2" fontId="41" fillId="8" borderId="4" xfId="1" applyNumberFormat="1" applyFont="1" applyFill="1" applyBorder="1" applyAlignment="1" applyProtection="1">
      <alignment horizontal="center" vertical="center"/>
      <protection locked="0" hidden="1"/>
    </xf>
    <xf numFmtId="2" fontId="41" fillId="8" borderId="9" xfId="0" applyNumberFormat="1" applyFont="1" applyFill="1" applyBorder="1" applyAlignment="1" applyProtection="1">
      <alignment horizontal="center" vertical="center"/>
      <protection locked="0" hidden="1"/>
    </xf>
    <xf numFmtId="2" fontId="41" fillId="7" borderId="4" xfId="0" applyNumberFormat="1" applyFont="1" applyFill="1" applyBorder="1" applyAlignment="1" applyProtection="1">
      <alignment horizontal="center" vertical="center"/>
      <protection locked="0" hidden="1"/>
    </xf>
    <xf numFmtId="2" fontId="41" fillId="7" borderId="6" xfId="0" applyNumberFormat="1" applyFont="1" applyFill="1" applyBorder="1" applyAlignment="1" applyProtection="1">
      <alignment horizontal="center" vertical="center"/>
      <protection locked="0" hidden="1"/>
    </xf>
    <xf numFmtId="2" fontId="41" fillId="8" borderId="13" xfId="0" applyNumberFormat="1" applyFont="1" applyFill="1" applyBorder="1" applyAlignment="1" applyProtection="1">
      <alignment horizontal="center" vertical="center"/>
      <protection locked="0" hidden="1"/>
    </xf>
    <xf numFmtId="2" fontId="41" fillId="8" borderId="4" xfId="0" applyNumberFormat="1" applyFont="1" applyFill="1" applyBorder="1" applyAlignment="1" applyProtection="1">
      <alignment horizontal="center" vertical="center"/>
      <protection locked="0" hidden="1"/>
    </xf>
    <xf numFmtId="0" fontId="41" fillId="0" borderId="47" xfId="1" applyNumberFormat="1" applyFont="1" applyBorder="1" applyAlignment="1" applyProtection="1">
      <alignment horizontal="right" vertical="center"/>
      <protection hidden="1"/>
    </xf>
    <xf numFmtId="0" fontId="41" fillId="0" borderId="27" xfId="1" applyNumberFormat="1" applyFont="1" applyBorder="1" applyAlignment="1" applyProtection="1">
      <alignment horizontal="right" vertical="center"/>
      <protection hidden="1"/>
    </xf>
    <xf numFmtId="1" fontId="41" fillId="7" borderId="90" xfId="1" applyNumberFormat="1" applyFont="1" applyFill="1" applyBorder="1" applyAlignment="1" applyProtection="1">
      <alignment horizontal="center" vertical="center"/>
      <protection locked="0" hidden="1"/>
    </xf>
    <xf numFmtId="1" fontId="41" fillId="7" borderId="7" xfId="0" applyNumberFormat="1" applyFont="1" applyFill="1" applyBorder="1" applyAlignment="1" applyProtection="1">
      <alignment horizontal="center" vertical="center"/>
      <protection locked="0" hidden="1"/>
    </xf>
    <xf numFmtId="1" fontId="41" fillId="7" borderId="8" xfId="0" applyNumberFormat="1" applyFont="1" applyFill="1" applyBorder="1" applyAlignment="1" applyProtection="1">
      <alignment horizontal="center" vertical="center"/>
      <protection locked="0" hidden="1"/>
    </xf>
    <xf numFmtId="168" fontId="36" fillId="7" borderId="78" xfId="1" applyNumberFormat="1" applyFont="1" applyFill="1" applyBorder="1" applyAlignment="1" applyProtection="1">
      <alignment horizontal="center" vertical="center"/>
      <protection locked="0" hidden="1"/>
    </xf>
    <xf numFmtId="168" fontId="36" fillId="7" borderId="86" xfId="1" applyNumberFormat="1" applyFont="1" applyFill="1" applyBorder="1" applyAlignment="1" applyProtection="1">
      <alignment horizontal="center" vertical="center"/>
      <protection locked="0" hidden="1"/>
    </xf>
    <xf numFmtId="168" fontId="36" fillId="7" borderId="79" xfId="1" applyNumberFormat="1" applyFont="1" applyFill="1" applyBorder="1" applyAlignment="1" applyProtection="1">
      <alignment horizontal="center" vertical="center"/>
      <protection locked="0" hidden="1"/>
    </xf>
    <xf numFmtId="0" fontId="43" fillId="0" borderId="155" xfId="1" applyNumberFormat="1" applyFont="1" applyBorder="1" applyAlignment="1" applyProtection="1">
      <alignment horizontal="center" vertical="center"/>
      <protection hidden="1"/>
    </xf>
    <xf numFmtId="0" fontId="43" fillId="0" borderId="156" xfId="1" applyNumberFormat="1" applyFont="1" applyBorder="1" applyAlignment="1" applyProtection="1">
      <alignment horizontal="center" vertical="center"/>
      <protection hidden="1"/>
    </xf>
    <xf numFmtId="0" fontId="41" fillId="7" borderId="1" xfId="1" applyFont="1" applyFill="1" applyBorder="1" applyAlignment="1" applyProtection="1">
      <alignment horizontal="left" vertical="center"/>
      <protection locked="0" hidden="1"/>
    </xf>
    <xf numFmtId="0" fontId="41" fillId="7" borderId="59" xfId="0" applyFont="1" applyFill="1" applyBorder="1" applyAlignment="1" applyProtection="1">
      <alignment horizontal="left" vertical="center"/>
      <protection locked="0" hidden="1"/>
    </xf>
    <xf numFmtId="0" fontId="43" fillId="0" borderId="85" xfId="1" applyFont="1" applyBorder="1" applyAlignment="1" applyProtection="1">
      <alignment horizontal="right" vertical="center"/>
      <protection hidden="1"/>
    </xf>
    <xf numFmtId="0" fontId="43" fillId="0" borderId="86" xfId="1" applyFont="1" applyBorder="1" applyAlignment="1" applyProtection="1">
      <alignment horizontal="right" vertical="center"/>
      <protection hidden="1"/>
    </xf>
    <xf numFmtId="0" fontId="43" fillId="0" borderId="87" xfId="1" applyFont="1" applyBorder="1" applyAlignment="1" applyProtection="1">
      <alignment horizontal="right" vertical="center"/>
      <protection hidden="1"/>
    </xf>
    <xf numFmtId="0" fontId="43" fillId="0" borderId="65" xfId="1" applyNumberFormat="1" applyFont="1" applyFill="1" applyBorder="1" applyAlignment="1" applyProtection="1">
      <alignment horizontal="right" vertical="center"/>
      <protection hidden="1"/>
    </xf>
    <xf numFmtId="0" fontId="43" fillId="0" borderId="1" xfId="1" applyNumberFormat="1" applyFont="1" applyFill="1" applyBorder="1" applyAlignment="1" applyProtection="1">
      <alignment horizontal="right" vertical="center"/>
      <protection hidden="1"/>
    </xf>
    <xf numFmtId="0" fontId="43" fillId="0" borderId="64" xfId="1" applyNumberFormat="1" applyFont="1" applyFill="1" applyBorder="1" applyAlignment="1" applyProtection="1">
      <alignment horizontal="right" vertical="center"/>
      <protection hidden="1"/>
    </xf>
    <xf numFmtId="0" fontId="41" fillId="0" borderId="38" xfId="1" applyFont="1" applyBorder="1" applyAlignment="1" applyProtection="1">
      <alignment horizontal="left" vertical="center" wrapText="1" indent="1"/>
      <protection hidden="1"/>
    </xf>
    <xf numFmtId="0" fontId="41" fillId="0" borderId="39" xfId="0" applyFont="1" applyBorder="1" applyAlignment="1" applyProtection="1">
      <alignment horizontal="left" indent="1"/>
      <protection hidden="1"/>
    </xf>
    <xf numFmtId="0" fontId="43" fillId="0" borderId="36" xfId="1" applyFont="1" applyFill="1" applyBorder="1" applyAlignment="1" applyProtection="1">
      <alignment horizontal="left" vertical="center" indent="1"/>
      <protection hidden="1"/>
    </xf>
    <xf numFmtId="0" fontId="43" fillId="0" borderId="37" xfId="1" applyFont="1" applyFill="1" applyBorder="1" applyAlignment="1" applyProtection="1">
      <alignment horizontal="left" vertical="center" indent="1"/>
      <protection hidden="1"/>
    </xf>
    <xf numFmtId="2" fontId="41" fillId="7" borderId="91" xfId="0" applyNumberFormat="1" applyFont="1" applyFill="1" applyBorder="1" applyAlignment="1" applyProtection="1">
      <alignment horizontal="center" vertical="center"/>
      <protection locked="0" hidden="1"/>
    </xf>
    <xf numFmtId="0" fontId="43" fillId="0" borderId="46" xfId="1" applyNumberFormat="1" applyFont="1" applyBorder="1" applyAlignment="1" applyProtection="1">
      <alignment horizontal="left" vertical="center" indent="1"/>
      <protection hidden="1"/>
    </xf>
    <xf numFmtId="0" fontId="43" fillId="0" borderId="34" xfId="1" applyNumberFormat="1" applyFont="1" applyBorder="1" applyAlignment="1" applyProtection="1">
      <alignment horizontal="left" vertical="center" indent="1"/>
      <protection hidden="1"/>
    </xf>
    <xf numFmtId="0" fontId="43" fillId="0" borderId="5" xfId="1" applyNumberFormat="1" applyFont="1" applyBorder="1" applyAlignment="1" applyProtection="1">
      <alignment horizontal="left" vertical="center" indent="1"/>
      <protection hidden="1"/>
    </xf>
    <xf numFmtId="0" fontId="43" fillId="0" borderId="16" xfId="0" applyNumberFormat="1" applyFont="1" applyBorder="1" applyAlignment="1" applyProtection="1">
      <alignment horizontal="left" indent="1"/>
      <protection hidden="1"/>
    </xf>
    <xf numFmtId="49" fontId="41" fillId="0" borderId="99" xfId="1" applyNumberFormat="1" applyFont="1" applyFill="1" applyBorder="1" applyAlignment="1" applyProtection="1">
      <alignment horizontal="center" vertical="center" wrapText="1"/>
      <protection locked="0" hidden="1"/>
    </xf>
    <xf numFmtId="49" fontId="41" fillId="0" borderId="99" xfId="0" applyNumberFormat="1" applyFont="1" applyBorder="1" applyAlignment="1" applyProtection="1">
      <alignment horizontal="center" vertical="center"/>
      <protection locked="0" hidden="1"/>
    </xf>
    <xf numFmtId="49" fontId="41" fillId="0" borderId="100" xfId="0" applyNumberFormat="1" applyFont="1" applyBorder="1" applyAlignment="1" applyProtection="1">
      <alignment horizontal="center" vertical="center"/>
      <protection locked="0" hidden="1"/>
    </xf>
    <xf numFmtId="0" fontId="41" fillId="0" borderId="27" xfId="0" applyNumberFormat="1" applyFont="1" applyBorder="1" applyAlignment="1" applyProtection="1">
      <alignment horizontal="right" vertical="center"/>
      <protection hidden="1"/>
    </xf>
    <xf numFmtId="0" fontId="41" fillId="0" borderId="53" xfId="1" applyNumberFormat="1" applyFont="1" applyBorder="1" applyAlignment="1" applyProtection="1">
      <alignment horizontal="right" vertical="center"/>
      <protection hidden="1"/>
    </xf>
    <xf numFmtId="0" fontId="35" fillId="0" borderId="151" xfId="1" applyFont="1" applyFill="1" applyBorder="1" applyAlignment="1" applyProtection="1">
      <alignment horizontal="center" vertical="center" wrapText="1"/>
      <protection hidden="1"/>
    </xf>
    <xf numFmtId="0" fontId="40" fillId="0" borderId="152" xfId="0" applyFont="1" applyFill="1" applyBorder="1" applyAlignment="1" applyProtection="1">
      <alignment horizontal="center" vertical="center" wrapText="1"/>
      <protection hidden="1"/>
    </xf>
    <xf numFmtId="0" fontId="40" fillId="0" borderId="153" xfId="0" applyFont="1" applyFill="1" applyBorder="1" applyAlignment="1" applyProtection="1">
      <alignment horizontal="center" vertical="center" wrapText="1"/>
      <protection hidden="1"/>
    </xf>
    <xf numFmtId="0" fontId="41" fillId="0" borderId="5" xfId="1" applyNumberFormat="1" applyFont="1" applyBorder="1" applyAlignment="1" applyProtection="1">
      <alignment horizontal="left" vertical="center" wrapText="1" indent="1"/>
      <protection hidden="1"/>
    </xf>
    <xf numFmtId="0" fontId="41" fillId="0" borderId="16" xfId="0" applyNumberFormat="1" applyFont="1" applyBorder="1" applyAlignment="1" applyProtection="1">
      <alignment horizontal="left" indent="1"/>
      <protection hidden="1"/>
    </xf>
    <xf numFmtId="1" fontId="34" fillId="2" borderId="35" xfId="1" applyNumberFormat="1" applyFont="1" applyFill="1" applyBorder="1" applyAlignment="1" applyProtection="1">
      <alignment horizontal="right" vertical="center" wrapText="1"/>
      <protection hidden="1"/>
    </xf>
    <xf numFmtId="2" fontId="41" fillId="8" borderId="6" xfId="1" applyNumberFormat="1" applyFont="1" applyFill="1" applyBorder="1" applyAlignment="1" applyProtection="1">
      <alignment horizontal="center" vertical="center"/>
      <protection locked="0" hidden="1"/>
    </xf>
    <xf numFmtId="2" fontId="41" fillId="8" borderId="10" xfId="0" applyNumberFormat="1" applyFont="1" applyFill="1" applyBorder="1" applyAlignment="1" applyProtection="1">
      <alignment horizontal="center" vertical="center"/>
      <protection locked="0" hidden="1"/>
    </xf>
    <xf numFmtId="2" fontId="41" fillId="8" borderId="6" xfId="0" applyNumberFormat="1" applyFont="1" applyFill="1" applyBorder="1" applyAlignment="1" applyProtection="1">
      <alignment horizontal="center" vertical="center"/>
      <protection locked="0" hidden="1"/>
    </xf>
    <xf numFmtId="0" fontId="41" fillId="7" borderId="1" xfId="0" applyFont="1" applyFill="1" applyBorder="1" applyAlignment="1" applyProtection="1">
      <alignment horizontal="left" vertical="center"/>
      <protection locked="0" hidden="1"/>
    </xf>
    <xf numFmtId="0" fontId="35" fillId="0" borderId="101" xfId="1" applyFont="1" applyFill="1" applyBorder="1" applyAlignment="1" applyProtection="1">
      <alignment horizontal="center" vertical="center" wrapText="1"/>
      <protection hidden="1"/>
    </xf>
    <xf numFmtId="0" fontId="35" fillId="0" borderId="102" xfId="1" applyFont="1" applyFill="1" applyBorder="1" applyAlignment="1" applyProtection="1">
      <alignment horizontal="center" vertical="center" wrapText="1"/>
      <protection hidden="1"/>
    </xf>
    <xf numFmtId="0" fontId="35" fillId="0" borderId="127" xfId="1" applyFont="1" applyFill="1" applyBorder="1" applyAlignment="1" applyProtection="1">
      <alignment horizontal="center" vertical="center" wrapText="1"/>
      <protection hidden="1"/>
    </xf>
    <xf numFmtId="0" fontId="34" fillId="7" borderId="70" xfId="1" applyNumberFormat="1" applyFont="1" applyFill="1" applyBorder="1" applyAlignment="1" applyProtection="1">
      <alignment horizontal="center" vertical="center"/>
      <protection locked="0" hidden="1"/>
    </xf>
    <xf numFmtId="0" fontId="34" fillId="7" borderId="72" xfId="1" applyNumberFormat="1" applyFont="1" applyFill="1" applyBorder="1" applyAlignment="1" applyProtection="1">
      <alignment horizontal="center" vertical="center"/>
      <protection locked="0" hidden="1"/>
    </xf>
    <xf numFmtId="0" fontId="43" fillId="0" borderId="49" xfId="1" applyNumberFormat="1" applyFont="1" applyBorder="1" applyAlignment="1" applyProtection="1">
      <alignment horizontal="center" vertical="center"/>
      <protection hidden="1"/>
    </xf>
    <xf numFmtId="0" fontId="43" fillId="0" borderId="105" xfId="1" applyNumberFormat="1" applyFont="1" applyBorder="1" applyAlignment="1" applyProtection="1">
      <alignment horizontal="center" vertical="center"/>
      <protection hidden="1"/>
    </xf>
    <xf numFmtId="0" fontId="41" fillId="0" borderId="63" xfId="1" applyFont="1" applyBorder="1" applyAlignment="1" applyProtection="1">
      <alignment horizontal="right" vertical="center"/>
      <protection locked="0" hidden="1"/>
    </xf>
    <xf numFmtId="0" fontId="41" fillId="0" borderId="64" xfId="1" applyFont="1" applyBorder="1" applyAlignment="1" applyProtection="1">
      <alignment horizontal="right" vertical="center"/>
      <protection locked="0" hidden="1"/>
    </xf>
    <xf numFmtId="168" fontId="34" fillId="7" borderId="49" xfId="1" applyNumberFormat="1" applyFont="1" applyFill="1" applyBorder="1" applyAlignment="1" applyProtection="1">
      <alignment horizontal="center" vertical="center"/>
      <protection locked="0" hidden="1"/>
    </xf>
    <xf numFmtId="168" fontId="34" fillId="7" borderId="32" xfId="1" applyNumberFormat="1" applyFont="1" applyFill="1" applyBorder="1" applyAlignment="1" applyProtection="1">
      <alignment horizontal="center" vertical="center"/>
      <protection locked="0" hidden="1"/>
    </xf>
    <xf numFmtId="0" fontId="41" fillId="0" borderId="162" xfId="1" applyFont="1" applyBorder="1" applyAlignment="1" applyProtection="1">
      <alignment horizontal="right" vertical="top"/>
      <protection hidden="1"/>
    </xf>
    <xf numFmtId="0" fontId="41" fillId="0" borderId="163" xfId="1" applyFont="1" applyBorder="1" applyAlignment="1" applyProtection="1">
      <alignment horizontal="right" vertical="top"/>
      <protection hidden="1"/>
    </xf>
    <xf numFmtId="0" fontId="35" fillId="0" borderId="164" xfId="1" applyFont="1" applyBorder="1" applyAlignment="1" applyProtection="1">
      <alignment horizontal="right" vertical="center"/>
      <protection hidden="1"/>
    </xf>
    <xf numFmtId="0" fontId="35" fillId="0" borderId="162" xfId="1" applyFont="1" applyBorder="1" applyAlignment="1" applyProtection="1">
      <alignment horizontal="right" vertical="center"/>
      <protection hidden="1"/>
    </xf>
    <xf numFmtId="0" fontId="43" fillId="0" borderId="65" xfId="1" applyNumberFormat="1" applyFont="1" applyBorder="1" applyAlignment="1" applyProtection="1">
      <alignment horizontal="right" vertical="center"/>
      <protection hidden="1"/>
    </xf>
    <xf numFmtId="0" fontId="43" fillId="0" borderId="64" xfId="1" applyNumberFormat="1" applyFont="1" applyBorder="1" applyAlignment="1" applyProtection="1">
      <alignment horizontal="right" vertical="center"/>
      <protection hidden="1"/>
    </xf>
    <xf numFmtId="0" fontId="34" fillId="7" borderId="66" xfId="1" applyNumberFormat="1" applyFont="1" applyFill="1" applyBorder="1" applyAlignment="1" applyProtection="1">
      <alignment horizontal="center" vertical="center"/>
      <protection locked="0"/>
    </xf>
    <xf numFmtId="0" fontId="34" fillId="7" borderId="59" xfId="1" applyNumberFormat="1" applyFont="1" applyFill="1" applyBorder="1" applyAlignment="1" applyProtection="1">
      <alignment horizontal="center" vertical="center"/>
      <protection locked="0"/>
    </xf>
    <xf numFmtId="0" fontId="45" fillId="0" borderId="24" xfId="1" applyFont="1" applyFill="1" applyBorder="1" applyAlignment="1" applyProtection="1">
      <alignment horizontal="left" vertical="center" wrapText="1" indent="1"/>
      <protection hidden="1"/>
    </xf>
    <xf numFmtId="0" fontId="43" fillId="0" borderId="19" xfId="1" applyFont="1" applyFill="1" applyBorder="1" applyAlignment="1" applyProtection="1">
      <alignment horizontal="left" vertical="center" wrapText="1" indent="1"/>
      <protection hidden="1"/>
    </xf>
    <xf numFmtId="0" fontId="43" fillId="0" borderId="55" xfId="1" applyNumberFormat="1" applyFont="1" applyBorder="1" applyAlignment="1" applyProtection="1">
      <alignment horizontal="center" vertical="center"/>
      <protection hidden="1"/>
    </xf>
    <xf numFmtId="0" fontId="43" fillId="0" borderId="115" xfId="0" applyNumberFormat="1" applyFont="1" applyBorder="1" applyAlignment="1" applyProtection="1">
      <alignment horizontal="center" vertical="center"/>
      <protection hidden="1"/>
    </xf>
    <xf numFmtId="168" fontId="34" fillId="7" borderId="50" xfId="1" applyNumberFormat="1" applyFont="1" applyFill="1" applyBorder="1" applyAlignment="1" applyProtection="1">
      <alignment horizontal="center" vertical="center"/>
      <protection locked="0" hidden="1"/>
    </xf>
    <xf numFmtId="0" fontId="35" fillId="0" borderId="112" xfId="1" applyFont="1" applyFill="1" applyBorder="1" applyAlignment="1" applyProtection="1">
      <alignment horizontal="center" vertical="center" wrapText="1"/>
      <protection hidden="1"/>
    </xf>
    <xf numFmtId="0" fontId="35" fillId="0" borderId="113" xfId="0" applyFont="1" applyFill="1" applyBorder="1" applyAlignment="1" applyProtection="1">
      <alignment horizontal="center" vertical="center" wrapText="1"/>
      <protection hidden="1"/>
    </xf>
    <xf numFmtId="0" fontId="35" fillId="0" borderId="130" xfId="0" applyFont="1" applyFill="1" applyBorder="1" applyAlignment="1" applyProtection="1">
      <alignment horizontal="center" vertical="center" wrapText="1"/>
      <protection hidden="1"/>
    </xf>
    <xf numFmtId="0" fontId="41" fillId="7" borderId="118" xfId="1" applyNumberFormat="1" applyFont="1" applyFill="1" applyBorder="1" applyAlignment="1" applyProtection="1">
      <alignment horizontal="center" vertical="center"/>
      <protection hidden="1"/>
    </xf>
    <xf numFmtId="0" fontId="41" fillId="7" borderId="18" xfId="1" applyNumberFormat="1" applyFont="1" applyFill="1" applyBorder="1" applyAlignment="1" applyProtection="1">
      <alignment horizontal="center" vertical="center"/>
      <protection hidden="1"/>
    </xf>
    <xf numFmtId="0" fontId="41" fillId="7" borderId="131" xfId="1" applyNumberFormat="1" applyFont="1" applyFill="1" applyBorder="1" applyAlignment="1" applyProtection="1">
      <alignment horizontal="center" vertical="center"/>
      <protection hidden="1"/>
    </xf>
    <xf numFmtId="14" fontId="41" fillId="7" borderId="116" xfId="1" applyNumberFormat="1" applyFont="1" applyFill="1" applyBorder="1" applyAlignment="1" applyProtection="1">
      <alignment horizontal="center" vertical="center"/>
      <protection hidden="1"/>
    </xf>
    <xf numFmtId="14" fontId="41" fillId="7" borderId="117" xfId="1" applyNumberFormat="1" applyFont="1" applyFill="1" applyBorder="1" applyAlignment="1" applyProtection="1">
      <alignment horizontal="center" vertical="center"/>
      <protection hidden="1"/>
    </xf>
    <xf numFmtId="14" fontId="41" fillId="7" borderId="132" xfId="1" applyNumberFormat="1" applyFont="1" applyFill="1" applyBorder="1" applyAlignment="1" applyProtection="1">
      <alignment horizontal="center" vertical="center"/>
      <protection hidden="1"/>
    </xf>
    <xf numFmtId="49" fontId="45" fillId="0" borderId="95" xfId="1" applyNumberFormat="1" applyFont="1" applyFill="1" applyBorder="1" applyAlignment="1" applyProtection="1">
      <alignment horizontal="center" vertical="center" wrapText="1"/>
      <protection hidden="1"/>
    </xf>
    <xf numFmtId="49" fontId="45" fillId="0" borderId="96" xfId="0" applyNumberFormat="1" applyFont="1" applyBorder="1" applyAlignment="1" applyProtection="1">
      <alignment horizontal="center" vertical="center"/>
      <protection hidden="1"/>
    </xf>
    <xf numFmtId="0" fontId="52" fillId="2" borderId="14" xfId="1" applyNumberFormat="1" applyFont="1" applyFill="1" applyBorder="1" applyAlignment="1" applyProtection="1">
      <alignment horizontal="center" vertical="center" wrapText="1"/>
      <protection hidden="1"/>
    </xf>
    <xf numFmtId="0" fontId="54" fillId="0" borderId="26" xfId="0" applyNumberFormat="1" applyFont="1" applyBorder="1" applyAlignment="1" applyProtection="1">
      <alignment horizontal="center" vertical="center"/>
      <protection hidden="1"/>
    </xf>
    <xf numFmtId="0" fontId="39" fillId="9" borderId="44" xfId="0" applyFont="1" applyFill="1" applyBorder="1" applyAlignment="1" applyProtection="1">
      <alignment horizontal="center" vertical="center" textRotation="90" wrapText="1"/>
    </xf>
    <xf numFmtId="0" fontId="39" fillId="9" borderId="45" xfId="0" applyFont="1" applyFill="1" applyBorder="1" applyAlignment="1" applyProtection="1">
      <alignment horizontal="center" vertical="center" textRotation="90" wrapText="1"/>
    </xf>
    <xf numFmtId="0" fontId="43" fillId="0" borderId="39" xfId="1" applyFont="1" applyBorder="1" applyAlignment="1" applyProtection="1">
      <alignment horizontal="left" vertical="center" indent="1"/>
      <protection hidden="1"/>
    </xf>
    <xf numFmtId="0" fontId="43" fillId="0" borderId="20" xfId="0" applyFont="1" applyBorder="1" applyAlignment="1" applyProtection="1">
      <alignment horizontal="left" indent="1"/>
      <protection hidden="1"/>
    </xf>
    <xf numFmtId="0" fontId="35" fillId="9" borderId="43" xfId="1" applyFont="1" applyFill="1" applyBorder="1" applyAlignment="1" applyProtection="1">
      <alignment horizontal="center" vertical="center" textRotation="90" wrapText="1"/>
    </xf>
    <xf numFmtId="0" fontId="40" fillId="9" borderId="44" xfId="0" applyFont="1" applyFill="1" applyBorder="1" applyAlignment="1" applyProtection="1">
      <alignment horizontal="center" textRotation="90" wrapText="1"/>
    </xf>
    <xf numFmtId="0" fontId="40" fillId="9" borderId="45" xfId="0" applyFont="1" applyFill="1" applyBorder="1" applyAlignment="1" applyProtection="1">
      <alignment horizontal="center" textRotation="90" wrapText="1"/>
    </xf>
    <xf numFmtId="0" fontId="43" fillId="0" borderId="17" xfId="1" applyFont="1" applyBorder="1" applyAlignment="1" applyProtection="1">
      <alignment horizontal="left" vertical="center" indent="1"/>
      <protection hidden="1"/>
    </xf>
    <xf numFmtId="0" fontId="43" fillId="0" borderId="22" xfId="1" applyFont="1" applyBorder="1" applyAlignment="1" applyProtection="1">
      <alignment horizontal="left" vertical="center" indent="1"/>
      <protection hidden="1"/>
    </xf>
    <xf numFmtId="0" fontId="43" fillId="0" borderId="13" xfId="1" applyFont="1" applyBorder="1" applyAlignment="1" applyProtection="1">
      <alignment horizontal="left" vertical="center" indent="1"/>
      <protection hidden="1"/>
    </xf>
    <xf numFmtId="0" fontId="43" fillId="0" borderId="16" xfId="1" applyFont="1" applyBorder="1" applyAlignment="1" applyProtection="1">
      <alignment horizontal="left" vertical="center" indent="1"/>
      <protection hidden="1"/>
    </xf>
    <xf numFmtId="0" fontId="43" fillId="0" borderId="11" xfId="1" applyFont="1" applyBorder="1" applyAlignment="1" applyProtection="1">
      <alignment horizontal="left" vertical="center" indent="1"/>
      <protection hidden="1"/>
    </xf>
    <xf numFmtId="0" fontId="43" fillId="0" borderId="14" xfId="1" applyFont="1" applyBorder="1" applyAlignment="1" applyProtection="1">
      <alignment horizontal="left" vertical="center" indent="1"/>
      <protection hidden="1"/>
    </xf>
    <xf numFmtId="0" fontId="43" fillId="0" borderId="13" xfId="1" applyFont="1" applyFill="1" applyBorder="1" applyAlignment="1" applyProtection="1">
      <alignment horizontal="left" vertical="center" indent="1"/>
      <protection hidden="1"/>
    </xf>
    <xf numFmtId="0" fontId="43" fillId="0" borderId="16" xfId="1" applyFont="1" applyFill="1" applyBorder="1" applyAlignment="1" applyProtection="1">
      <alignment horizontal="left" vertical="center" indent="1"/>
      <protection hidden="1"/>
    </xf>
    <xf numFmtId="0" fontId="41" fillId="0" borderId="39" xfId="1" applyFont="1" applyBorder="1" applyAlignment="1" applyProtection="1">
      <alignment horizontal="left" vertical="center" wrapText="1" indent="1"/>
      <protection hidden="1"/>
    </xf>
    <xf numFmtId="0" fontId="41" fillId="0" borderId="20" xfId="1" applyFont="1" applyBorder="1" applyAlignment="1" applyProtection="1">
      <alignment horizontal="left" vertical="center" wrapText="1" indent="1"/>
      <protection hidden="1"/>
    </xf>
    <xf numFmtId="0" fontId="43" fillId="0" borderId="26" xfId="1" applyFont="1" applyFill="1" applyBorder="1" applyAlignment="1" applyProtection="1">
      <alignment horizontal="left" vertical="center" indent="1"/>
      <protection hidden="1"/>
    </xf>
    <xf numFmtId="0" fontId="43" fillId="0" borderId="70" xfId="1" applyFont="1" applyFill="1" applyBorder="1" applyAlignment="1" applyProtection="1">
      <alignment horizontal="right" vertical="center"/>
      <protection hidden="1"/>
    </xf>
    <xf numFmtId="0" fontId="43" fillId="0" borderId="71" xfId="1" applyFont="1" applyFill="1" applyBorder="1" applyAlignment="1" applyProtection="1">
      <alignment horizontal="right" vertical="center"/>
      <protection hidden="1"/>
    </xf>
    <xf numFmtId="0" fontId="43" fillId="0" borderId="72" xfId="1" applyFont="1" applyFill="1" applyBorder="1" applyAlignment="1" applyProtection="1">
      <alignment horizontal="right" vertical="center"/>
      <protection hidden="1"/>
    </xf>
    <xf numFmtId="1" fontId="41" fillId="7" borderId="91" xfId="1" applyNumberFormat="1" applyFont="1" applyFill="1" applyBorder="1" applyAlignment="1" applyProtection="1">
      <alignment horizontal="center" vertical="center"/>
      <protection locked="0" hidden="1"/>
    </xf>
    <xf numFmtId="1" fontId="41" fillId="7" borderId="4" xfId="1" applyNumberFormat="1" applyFont="1" applyFill="1" applyBorder="1" applyAlignment="1" applyProtection="1">
      <alignment horizontal="center" vertical="center"/>
      <protection locked="0" hidden="1"/>
    </xf>
    <xf numFmtId="1" fontId="41" fillId="7" borderId="6" xfId="1" applyNumberFormat="1" applyFont="1" applyFill="1" applyBorder="1" applyAlignment="1" applyProtection="1">
      <alignment horizontal="center" vertical="center"/>
      <protection locked="0" hidden="1"/>
    </xf>
    <xf numFmtId="1" fontId="41" fillId="7" borderId="3" xfId="1" applyNumberFormat="1" applyFont="1" applyFill="1" applyBorder="1" applyAlignment="1" applyProtection="1">
      <alignment horizontal="center" vertical="center"/>
      <protection locked="0" hidden="1"/>
    </xf>
    <xf numFmtId="1" fontId="41" fillId="7" borderId="57" xfId="1" applyNumberFormat="1" applyFont="1" applyFill="1" applyBorder="1" applyAlignment="1" applyProtection="1">
      <alignment horizontal="center" vertical="center"/>
      <protection locked="0" hidden="1"/>
    </xf>
    <xf numFmtId="1" fontId="41" fillId="7" borderId="7" xfId="1" applyNumberFormat="1" applyFont="1" applyFill="1" applyBorder="1" applyAlignment="1" applyProtection="1">
      <alignment horizontal="center" vertical="center"/>
      <protection locked="0" hidden="1"/>
    </xf>
    <xf numFmtId="1" fontId="41" fillId="7" borderId="8" xfId="1" applyNumberFormat="1" applyFont="1" applyFill="1" applyBorder="1" applyAlignment="1" applyProtection="1">
      <alignment horizontal="center" vertical="center"/>
      <protection locked="0" hidden="1"/>
    </xf>
    <xf numFmtId="0" fontId="41" fillId="0" borderId="29" xfId="1" applyFont="1" applyFill="1" applyBorder="1" applyAlignment="1" applyProtection="1">
      <alignment horizontal="left" vertical="center" wrapText="1" indent="1"/>
      <protection hidden="1"/>
    </xf>
    <xf numFmtId="0" fontId="41" fillId="0" borderId="34" xfId="1" applyFont="1" applyFill="1" applyBorder="1" applyAlignment="1" applyProtection="1">
      <alignment horizontal="left" vertical="center" indent="1"/>
      <protection hidden="1"/>
    </xf>
    <xf numFmtId="0" fontId="35" fillId="0" borderId="129" xfId="1" applyFont="1" applyFill="1" applyBorder="1" applyAlignment="1" applyProtection="1">
      <alignment horizontal="right" vertical="center" wrapText="1"/>
      <protection hidden="1"/>
    </xf>
    <xf numFmtId="0" fontId="40" fillId="0" borderId="113" xfId="0" applyFont="1" applyFill="1" applyBorder="1" applyAlignment="1" applyProtection="1">
      <alignment horizontal="right" vertical="center" wrapText="1"/>
      <protection hidden="1"/>
    </xf>
    <xf numFmtId="0" fontId="40" fillId="0" borderId="114" xfId="0" applyFont="1" applyFill="1" applyBorder="1" applyAlignment="1" applyProtection="1">
      <alignment horizontal="right" vertical="center" wrapText="1"/>
      <protection hidden="1"/>
    </xf>
    <xf numFmtId="164" fontId="43" fillId="0" borderId="49" xfId="1" applyNumberFormat="1" applyFont="1" applyFill="1" applyBorder="1" applyAlignment="1" applyProtection="1">
      <alignment horizontal="right" vertical="center"/>
      <protection hidden="1"/>
    </xf>
    <xf numFmtId="164" fontId="43" fillId="0" borderId="50" xfId="1" applyNumberFormat="1" applyFont="1" applyFill="1" applyBorder="1" applyAlignment="1" applyProtection="1">
      <alignment horizontal="right" vertical="center"/>
      <protection hidden="1"/>
    </xf>
    <xf numFmtId="164" fontId="43" fillId="0" borderId="32" xfId="1" applyNumberFormat="1" applyFont="1" applyFill="1" applyBorder="1" applyAlignment="1" applyProtection="1">
      <alignment horizontal="right" vertical="center"/>
      <protection hidden="1"/>
    </xf>
    <xf numFmtId="0" fontId="35" fillId="0" borderId="54" xfId="1" applyFont="1" applyBorder="1" applyAlignment="1" applyProtection="1">
      <alignment horizontal="right" vertical="center"/>
      <protection hidden="1"/>
    </xf>
    <xf numFmtId="0" fontId="35" fillId="0" borderId="50" xfId="1" applyFont="1" applyBorder="1" applyAlignment="1" applyProtection="1">
      <alignment horizontal="right" vertical="center"/>
      <protection hidden="1"/>
    </xf>
    <xf numFmtId="0" fontId="35" fillId="0" borderId="105" xfId="1" applyFont="1" applyBorder="1" applyAlignment="1" applyProtection="1">
      <alignment horizontal="right" vertical="center"/>
      <protection hidden="1"/>
    </xf>
    <xf numFmtId="0" fontId="35" fillId="0" borderId="63" xfId="1" applyFont="1" applyBorder="1" applyAlignment="1" applyProtection="1">
      <alignment horizontal="right" vertical="center"/>
      <protection hidden="1"/>
    </xf>
    <xf numFmtId="0" fontId="35" fillId="0" borderId="1" xfId="1" applyFont="1" applyBorder="1" applyAlignment="1" applyProtection="1">
      <alignment horizontal="right" vertical="center"/>
      <protection hidden="1"/>
    </xf>
    <xf numFmtId="0" fontId="35" fillId="0" borderId="108" xfId="1" applyFont="1" applyBorder="1" applyAlignment="1" applyProtection="1">
      <alignment horizontal="right" vertical="center"/>
      <protection hidden="1"/>
    </xf>
    <xf numFmtId="0" fontId="41" fillId="0" borderId="20" xfId="0" applyFont="1" applyBorder="1" applyAlignment="1" applyProtection="1">
      <alignment horizontal="left" indent="1"/>
      <protection hidden="1"/>
    </xf>
    <xf numFmtId="0" fontId="43" fillId="0" borderId="69" xfId="1" applyFont="1" applyFill="1" applyBorder="1" applyAlignment="1" applyProtection="1">
      <alignment horizontal="left" vertical="center" indent="1"/>
      <protection hidden="1"/>
    </xf>
    <xf numFmtId="0" fontId="43" fillId="0" borderId="56" xfId="1" applyFont="1" applyFill="1" applyBorder="1" applyAlignment="1" applyProtection="1">
      <alignment horizontal="left" vertical="center" indent="1"/>
      <protection hidden="1"/>
    </xf>
    <xf numFmtId="49" fontId="41" fillId="0" borderId="37" xfId="1" applyNumberFormat="1" applyFont="1" applyBorder="1" applyAlignment="1" applyProtection="1">
      <alignment horizontal="center" vertical="center" wrapText="1"/>
      <protection hidden="1"/>
    </xf>
    <xf numFmtId="49" fontId="41" fillId="0" borderId="37" xfId="0" applyNumberFormat="1" applyFont="1" applyBorder="1" applyAlignment="1" applyProtection="1">
      <alignment horizontal="center" vertical="center"/>
      <protection hidden="1"/>
    </xf>
    <xf numFmtId="49" fontId="41" fillId="0" borderId="133" xfId="0" applyNumberFormat="1" applyFont="1" applyBorder="1" applyAlignment="1" applyProtection="1">
      <alignment horizontal="center" vertical="center"/>
      <protection hidden="1"/>
    </xf>
    <xf numFmtId="0" fontId="35" fillId="0" borderId="157" xfId="1" applyFont="1" applyFill="1" applyBorder="1" applyAlignment="1" applyProtection="1">
      <alignment horizontal="center" vertical="center" wrapText="1"/>
      <protection hidden="1"/>
    </xf>
    <xf numFmtId="0" fontId="40" fillId="0" borderId="158" xfId="0" applyFont="1" applyFill="1" applyBorder="1" applyAlignment="1" applyProtection="1">
      <alignment horizontal="center" vertical="center" wrapText="1"/>
      <protection hidden="1"/>
    </xf>
    <xf numFmtId="0" fontId="40" fillId="0" borderId="159" xfId="0" applyFont="1" applyFill="1" applyBorder="1" applyAlignment="1" applyProtection="1">
      <alignment horizontal="center" vertical="center" wrapText="1"/>
      <protection hidden="1"/>
    </xf>
    <xf numFmtId="1" fontId="41" fillId="7" borderId="109" xfId="1" applyNumberFormat="1" applyFont="1" applyFill="1" applyBorder="1" applyAlignment="1" applyProtection="1">
      <alignment horizontal="center" vertical="center"/>
      <protection locked="0" hidden="1"/>
    </xf>
    <xf numFmtId="1" fontId="41" fillId="7" borderId="30" xfId="1" applyNumberFormat="1" applyFont="1" applyFill="1" applyBorder="1" applyAlignment="1" applyProtection="1">
      <alignment horizontal="center" vertical="center"/>
      <protection locked="0" hidden="1"/>
    </xf>
    <xf numFmtId="1" fontId="41" fillId="7" borderId="31" xfId="1" applyNumberFormat="1" applyFont="1" applyFill="1" applyBorder="1" applyAlignment="1" applyProtection="1">
      <alignment horizontal="center" vertical="center"/>
      <protection locked="0" hidden="1"/>
    </xf>
    <xf numFmtId="0" fontId="41" fillId="0" borderId="13" xfId="1" applyFont="1" applyFill="1" applyBorder="1" applyAlignment="1" applyProtection="1">
      <alignment horizontal="left" vertical="center" wrapText="1" indent="1"/>
      <protection hidden="1"/>
    </xf>
    <xf numFmtId="0" fontId="41" fillId="0" borderId="16" xfId="0" applyFont="1" applyBorder="1" applyAlignment="1" applyProtection="1">
      <alignment horizontal="left" vertical="center" indent="1"/>
      <protection hidden="1"/>
    </xf>
    <xf numFmtId="0" fontId="43" fillId="0" borderId="16" xfId="0" applyFont="1" applyBorder="1" applyAlignment="1" applyProtection="1">
      <alignment horizontal="left" vertical="center" indent="1"/>
      <protection hidden="1"/>
    </xf>
    <xf numFmtId="1" fontId="41" fillId="7" borderId="91" xfId="1" applyNumberFormat="1" applyFont="1" applyFill="1" applyBorder="1" applyAlignment="1" applyProtection="1">
      <alignment horizontal="center" vertical="center"/>
      <protection hidden="1"/>
    </xf>
    <xf numFmtId="1" fontId="41" fillId="7" borderId="4" xfId="0" applyNumberFormat="1" applyFont="1" applyFill="1" applyBorder="1" applyAlignment="1" applyProtection="1">
      <alignment horizontal="center" vertical="center"/>
      <protection hidden="1"/>
    </xf>
    <xf numFmtId="1" fontId="41" fillId="7" borderId="6" xfId="0" applyNumberFormat="1" applyFont="1" applyFill="1" applyBorder="1" applyAlignment="1" applyProtection="1">
      <alignment horizontal="center" vertical="center"/>
      <protection hidden="1"/>
    </xf>
    <xf numFmtId="0" fontId="48" fillId="9" borderId="43" xfId="1" applyFont="1" applyFill="1" applyBorder="1" applyAlignment="1" applyProtection="1">
      <alignment horizontal="right" vertical="center" wrapText="1"/>
      <protection hidden="1"/>
    </xf>
    <xf numFmtId="0" fontId="6" fillId="9" borderId="45" xfId="0" applyFont="1" applyFill="1" applyBorder="1" applyAlignment="1" applyProtection="1">
      <alignment horizontal="right" wrapText="1"/>
      <protection hidden="1"/>
    </xf>
    <xf numFmtId="0" fontId="43" fillId="0" borderId="29" xfId="1" applyFont="1" applyBorder="1" applyAlignment="1" applyProtection="1">
      <alignment horizontal="left" vertical="center" indent="1"/>
      <protection hidden="1"/>
    </xf>
    <xf numFmtId="0" fontId="43" fillId="0" borderId="34" xfId="1" applyFont="1" applyBorder="1" applyAlignment="1" applyProtection="1">
      <alignment horizontal="left" vertical="center" indent="1"/>
      <protection hidden="1"/>
    </xf>
    <xf numFmtId="0" fontId="43" fillId="0" borderId="24" xfId="1" applyFont="1" applyBorder="1" applyAlignment="1" applyProtection="1">
      <alignment horizontal="left" vertical="center" indent="1"/>
      <protection hidden="1"/>
    </xf>
    <xf numFmtId="0" fontId="43" fillId="0" borderId="19" xfId="0" applyFont="1" applyBorder="1" applyAlignment="1" applyProtection="1">
      <alignment horizontal="left" indent="1"/>
      <protection hidden="1"/>
    </xf>
    <xf numFmtId="49" fontId="41" fillId="7" borderId="93" xfId="1" applyNumberFormat="1" applyFont="1" applyFill="1" applyBorder="1" applyAlignment="1" applyProtection="1">
      <alignment horizontal="center" vertical="center"/>
      <protection locked="0" hidden="1"/>
    </xf>
    <xf numFmtId="49" fontId="41" fillId="7" borderId="94" xfId="0" applyNumberFormat="1" applyFont="1" applyFill="1" applyBorder="1" applyAlignment="1" applyProtection="1">
      <alignment horizontal="center" vertical="center"/>
      <protection locked="0" hidden="1"/>
    </xf>
    <xf numFmtId="49" fontId="41" fillId="7" borderId="128" xfId="0" applyNumberFormat="1" applyFont="1" applyFill="1" applyBorder="1" applyAlignment="1" applyProtection="1">
      <alignment horizontal="center" vertical="center"/>
      <protection locked="0" hidden="1"/>
    </xf>
    <xf numFmtId="0" fontId="43" fillId="0" borderId="19" xfId="0" applyFont="1" applyBorder="1" applyAlignment="1" applyProtection="1">
      <alignment horizontal="left" vertical="center" indent="1"/>
      <protection hidden="1"/>
    </xf>
    <xf numFmtId="49" fontId="41" fillId="7" borderId="110" xfId="1" applyNumberFormat="1" applyFont="1" applyFill="1" applyBorder="1" applyAlignment="1" applyProtection="1">
      <alignment horizontal="center" vertical="center"/>
      <protection locked="0" hidden="1"/>
    </xf>
    <xf numFmtId="49" fontId="41" fillId="7" borderId="9" xfId="0" applyNumberFormat="1" applyFont="1" applyFill="1" applyBorder="1" applyAlignment="1" applyProtection="1">
      <alignment horizontal="center" vertical="center"/>
      <protection locked="0" hidden="1"/>
    </xf>
    <xf numFmtId="49" fontId="41" fillId="7" borderId="10" xfId="0" applyNumberFormat="1" applyFont="1" applyFill="1" applyBorder="1" applyAlignment="1" applyProtection="1">
      <alignment horizontal="center" vertical="center"/>
      <protection locked="0" hidden="1"/>
    </xf>
    <xf numFmtId="0" fontId="41" fillId="0" borderId="65" xfId="1" applyNumberFormat="1" applyFont="1" applyFill="1" applyBorder="1" applyAlignment="1" applyProtection="1">
      <alignment horizontal="right" vertical="center"/>
      <protection hidden="1"/>
    </xf>
    <xf numFmtId="0" fontId="41" fillId="0" borderId="1" xfId="1" applyNumberFormat="1" applyFont="1" applyFill="1" applyBorder="1" applyAlignment="1" applyProtection="1">
      <alignment horizontal="right" vertical="center"/>
      <protection hidden="1"/>
    </xf>
    <xf numFmtId="0" fontId="41" fillId="0" borderId="64" xfId="1" applyNumberFormat="1" applyFont="1" applyFill="1" applyBorder="1" applyAlignment="1" applyProtection="1">
      <alignment horizontal="right" vertical="center"/>
      <protection hidden="1"/>
    </xf>
    <xf numFmtId="0" fontId="34" fillId="7" borderId="65" xfId="1" applyNumberFormat="1" applyFont="1" applyFill="1" applyBorder="1" applyAlignment="1" applyProtection="1">
      <alignment horizontal="center" vertical="center"/>
      <protection locked="0" hidden="1"/>
    </xf>
    <xf numFmtId="0" fontId="34" fillId="0" borderId="35" xfId="1" applyFont="1" applyBorder="1" applyAlignment="1" applyProtection="1">
      <alignment horizontal="right"/>
      <protection hidden="1"/>
    </xf>
  </cellXfs>
  <cellStyles count="2">
    <cellStyle name="Standard" xfId="0" builtinId="0"/>
    <cellStyle name="Standard_Vorlage Konstanzprüfung" xfId="1" xr:uid="{00000000-0005-0000-0000-000001000000}"/>
  </cellStyles>
  <dxfs count="0"/>
  <tableStyles count="0" defaultTableStyle="TableStyleMedium2" defaultPivotStyle="PivotStyleLight16"/>
  <colors>
    <mruColors>
      <color rgb="FFF6D86A"/>
      <color rgb="FFD6EBF6"/>
      <color rgb="FFFAF8DA"/>
      <color rgb="FFFAF3DA"/>
      <color rgb="FFFFFF99"/>
      <color rgb="FFCCFFCC"/>
      <color rgb="FFEBD37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6605719455929E-2"/>
          <c:y val="0.11095613584662144"/>
          <c:w val="0.90204315408456304"/>
          <c:h val="0.78409002664945815"/>
        </c:manualLayout>
      </c:layout>
      <c:lineChart>
        <c:grouping val="standard"/>
        <c:varyColors val="0"/>
        <c:ser>
          <c:idx val="1"/>
          <c:order val="0"/>
          <c:spPr>
            <a:ln w="38100">
              <a:solidFill>
                <a:srgbClr val="FF0000"/>
              </a:solidFill>
              <a:prstDash val="solid"/>
            </a:ln>
          </c:spPr>
          <c:marker>
            <c:symbol val="none"/>
          </c:marker>
          <c:val>
            <c:numRef>
              <c:f>Kontrollkarten!$C$3:$K$3</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8CD8-4EEA-A5ED-88EDAF0EE27F}"/>
            </c:ext>
          </c:extLst>
        </c:ser>
        <c:ser>
          <c:idx val="2"/>
          <c:order val="1"/>
          <c:spPr>
            <a:ln w="38100">
              <a:solidFill>
                <a:srgbClr val="00FF00"/>
              </a:solidFill>
              <a:prstDash val="solid"/>
            </a:ln>
          </c:spPr>
          <c:marker>
            <c:symbol val="none"/>
          </c:marker>
          <c:val>
            <c:numRef>
              <c:f>Kontrollkarten!$C$4:$K$4</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8CD8-4EEA-A5ED-88EDAF0EE27F}"/>
            </c:ext>
          </c:extLst>
        </c:ser>
        <c:ser>
          <c:idx val="3"/>
          <c:order val="2"/>
          <c:spPr>
            <a:ln w="38100">
              <a:solidFill>
                <a:srgbClr val="FF0000"/>
              </a:solidFill>
              <a:prstDash val="solid"/>
            </a:ln>
          </c:spPr>
          <c:marker>
            <c:symbol val="none"/>
          </c:marker>
          <c:val>
            <c:numRef>
              <c:f>Kontrollkarten!$C$5:$K$5</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8CD8-4EEA-A5ED-88EDAF0EE27F}"/>
            </c:ext>
          </c:extLst>
        </c:ser>
        <c:ser>
          <c:idx val="0"/>
          <c:order val="3"/>
          <c:spPr>
            <a:ln w="25400">
              <a:solidFill>
                <a:srgbClr val="000080"/>
              </a:solidFill>
              <a:prstDash val="solid"/>
            </a:ln>
          </c:spPr>
          <c:marker>
            <c:symbol val="diamond"/>
            <c:size val="7"/>
            <c:spPr>
              <a:solidFill>
                <a:srgbClr val="000080"/>
              </a:solidFill>
              <a:ln>
                <a:solidFill>
                  <a:srgbClr val="000080"/>
                </a:solidFill>
                <a:prstDash val="solid"/>
              </a:ln>
            </c:spPr>
          </c:marker>
          <c:val>
            <c:numRef>
              <c:f>Kontrollkarten!$C$2:$K$2</c:f>
              <c:numCache>
                <c:formatCode>General</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3-8CD8-4EEA-A5ED-88EDAF0EE27F}"/>
            </c:ext>
          </c:extLst>
        </c:ser>
        <c:dLbls>
          <c:showLegendKey val="0"/>
          <c:showVal val="0"/>
          <c:showCatName val="0"/>
          <c:showSerName val="0"/>
          <c:showPercent val="0"/>
          <c:showBubbleSize val="0"/>
        </c:dLbls>
        <c:smooth val="0"/>
        <c:axId val="582363504"/>
        <c:axId val="1"/>
      </c:lineChart>
      <c:catAx>
        <c:axId val="582363504"/>
        <c:scaling>
          <c:orientation val="minMax"/>
        </c:scaling>
        <c:delete val="0"/>
        <c:axPos val="b"/>
        <c:majorGridlines>
          <c:spPr>
            <a:ln w="3175">
              <a:solidFill>
                <a:srgbClr val="000000"/>
              </a:solidFill>
              <a:prstDash val="solid"/>
            </a:ln>
          </c:spPr>
        </c:majorGridlines>
        <c:majorTickMark val="out"/>
        <c:minorTickMark val="none"/>
        <c:tickLblPos val="none"/>
        <c:spPr>
          <a:ln w="3175">
            <a:solidFill>
              <a:srgbClr val="000000"/>
            </a:solidFill>
            <a:prstDash val="solid"/>
          </a:ln>
        </c:sp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823635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363304275761172E-2"/>
          <c:y val="0.11278659594455943"/>
          <c:w val="0.90394796644579622"/>
          <c:h val="0.78198706521561212"/>
        </c:manualLayout>
      </c:layout>
      <c:lineChart>
        <c:grouping val="standard"/>
        <c:varyColors val="0"/>
        <c:ser>
          <c:idx val="4"/>
          <c:order val="0"/>
          <c:spPr>
            <a:ln w="38100">
              <a:solidFill>
                <a:srgbClr val="FF0000"/>
              </a:solidFill>
              <a:prstDash val="solid"/>
            </a:ln>
          </c:spPr>
          <c:marker>
            <c:symbol val="none"/>
          </c:marker>
          <c:val>
            <c:numRef>
              <c:f>Kontrollkarten!$C$8:$K$8</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C9C6-40ED-9844-6C584CE52FD1}"/>
            </c:ext>
          </c:extLst>
        </c:ser>
        <c:ser>
          <c:idx val="5"/>
          <c:order val="1"/>
          <c:spPr>
            <a:ln w="38100">
              <a:solidFill>
                <a:srgbClr val="00FF00"/>
              </a:solidFill>
              <a:prstDash val="solid"/>
            </a:ln>
          </c:spPr>
          <c:marker>
            <c:symbol val="none"/>
          </c:marker>
          <c:val>
            <c:numRef>
              <c:f>Kontrollkarten!$C$9:$K$9</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C9C6-40ED-9844-6C584CE52FD1}"/>
            </c:ext>
          </c:extLst>
        </c:ser>
        <c:ser>
          <c:idx val="6"/>
          <c:order val="2"/>
          <c:spPr>
            <a:ln w="38100">
              <a:solidFill>
                <a:srgbClr val="FF0000"/>
              </a:solidFill>
              <a:prstDash val="solid"/>
            </a:ln>
          </c:spPr>
          <c:marker>
            <c:symbol val="none"/>
          </c:marker>
          <c:val>
            <c:numRef>
              <c:f>Kontrollkarten!$C$10:$K$10</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C9C6-40ED-9844-6C584CE52FD1}"/>
            </c:ext>
          </c:extLst>
        </c:ser>
        <c:ser>
          <c:idx val="0"/>
          <c:order val="3"/>
          <c:spPr>
            <a:ln w="25400">
              <a:solidFill>
                <a:srgbClr val="000080"/>
              </a:solidFill>
              <a:prstDash val="solid"/>
            </a:ln>
          </c:spPr>
          <c:marker>
            <c:symbol val="diamond"/>
            <c:size val="7"/>
            <c:spPr>
              <a:solidFill>
                <a:srgbClr val="000080"/>
              </a:solidFill>
              <a:ln>
                <a:solidFill>
                  <a:srgbClr val="000080"/>
                </a:solidFill>
                <a:prstDash val="solid"/>
              </a:ln>
            </c:spPr>
          </c:marker>
          <c:val>
            <c:numRef>
              <c:f>Kontrollkarten!$C$7:$K$7</c:f>
              <c:numCache>
                <c:formatCode>General</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3-C9C6-40ED-9844-6C584CE52FD1}"/>
            </c:ext>
          </c:extLst>
        </c:ser>
        <c:dLbls>
          <c:showLegendKey val="0"/>
          <c:showVal val="0"/>
          <c:showCatName val="0"/>
          <c:showSerName val="0"/>
          <c:showPercent val="0"/>
          <c:showBubbleSize val="0"/>
        </c:dLbls>
        <c:smooth val="0"/>
        <c:axId val="582363904"/>
        <c:axId val="1"/>
      </c:lineChart>
      <c:catAx>
        <c:axId val="582363904"/>
        <c:scaling>
          <c:orientation val="minMax"/>
        </c:scaling>
        <c:delete val="0"/>
        <c:axPos val="b"/>
        <c:majorGridlines>
          <c:spPr>
            <a:ln w="3175">
              <a:solidFill>
                <a:srgbClr val="000000"/>
              </a:solidFill>
              <a:prstDash val="solid"/>
            </a:ln>
          </c:spPr>
        </c:majorGridlines>
        <c:majorTickMark val="out"/>
        <c:minorTickMark val="none"/>
        <c:tickLblPos val="none"/>
        <c:spPr>
          <a:ln w="3175">
            <a:solidFill>
              <a:srgbClr val="000000"/>
            </a:solidFill>
            <a:prstDash val="solid"/>
          </a:ln>
        </c:sp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823639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77407396833011E-2"/>
          <c:y val="0.11194447961941792"/>
          <c:w val="0.89383386332472436"/>
          <c:h val="0.78361135733592546"/>
        </c:manualLayout>
      </c:layout>
      <c:lineChart>
        <c:grouping val="standard"/>
        <c:varyColors val="0"/>
        <c:ser>
          <c:idx val="1"/>
          <c:order val="0"/>
          <c:spPr>
            <a:ln w="38100">
              <a:solidFill>
                <a:srgbClr val="FF0000"/>
              </a:solidFill>
              <a:prstDash val="solid"/>
            </a:ln>
          </c:spPr>
          <c:marker>
            <c:symbol val="none"/>
          </c:marker>
          <c:val>
            <c:numRef>
              <c:f>Kontrollkarten!$C$13:$K$13</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8C0C-4DD4-BA05-297FA8890468}"/>
            </c:ext>
          </c:extLst>
        </c:ser>
        <c:ser>
          <c:idx val="2"/>
          <c:order val="1"/>
          <c:spPr>
            <a:ln w="38100">
              <a:solidFill>
                <a:srgbClr val="00FF00"/>
              </a:solidFill>
              <a:prstDash val="solid"/>
            </a:ln>
          </c:spPr>
          <c:marker>
            <c:symbol val="none"/>
          </c:marker>
          <c:val>
            <c:numRef>
              <c:f>Kontrollkarten!$C$14:$K$14</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8C0C-4DD4-BA05-297FA8890468}"/>
            </c:ext>
          </c:extLst>
        </c:ser>
        <c:ser>
          <c:idx val="4"/>
          <c:order val="2"/>
          <c:spPr>
            <a:ln w="38100">
              <a:solidFill>
                <a:srgbClr val="FF0000"/>
              </a:solidFill>
              <a:prstDash val="solid"/>
            </a:ln>
          </c:spPr>
          <c:marker>
            <c:symbol val="none"/>
          </c:marker>
          <c:val>
            <c:numRef>
              <c:f>Kontrollkarten!$C$15:$K$15</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8C0C-4DD4-BA05-297FA8890468}"/>
            </c:ext>
          </c:extLst>
        </c:ser>
        <c:ser>
          <c:idx val="0"/>
          <c:order val="3"/>
          <c:spPr>
            <a:ln w="25400">
              <a:solidFill>
                <a:srgbClr val="000080"/>
              </a:solidFill>
              <a:prstDash val="solid"/>
            </a:ln>
          </c:spPr>
          <c:marker>
            <c:symbol val="diamond"/>
            <c:size val="7"/>
            <c:spPr>
              <a:solidFill>
                <a:srgbClr val="000080"/>
              </a:solidFill>
              <a:ln>
                <a:solidFill>
                  <a:srgbClr val="000080"/>
                </a:solidFill>
                <a:prstDash val="solid"/>
              </a:ln>
            </c:spPr>
          </c:marker>
          <c:val>
            <c:numRef>
              <c:f>Kontrollkarten!$C$12:$K$12</c:f>
              <c:numCache>
                <c:formatCode>General</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3-8C0C-4DD4-BA05-297FA8890468}"/>
            </c:ext>
          </c:extLst>
        </c:ser>
        <c:dLbls>
          <c:showLegendKey val="0"/>
          <c:showVal val="0"/>
          <c:showCatName val="0"/>
          <c:showSerName val="0"/>
          <c:showPercent val="0"/>
          <c:showBubbleSize val="0"/>
        </c:dLbls>
        <c:smooth val="0"/>
        <c:axId val="582363104"/>
        <c:axId val="1"/>
      </c:lineChart>
      <c:catAx>
        <c:axId val="582363104"/>
        <c:scaling>
          <c:orientation val="minMax"/>
        </c:scaling>
        <c:delete val="0"/>
        <c:axPos val="b"/>
        <c:majorGridlines>
          <c:spPr>
            <a:ln w="3175">
              <a:solidFill>
                <a:srgbClr val="000000"/>
              </a:solidFill>
              <a:prstDash val="solid"/>
            </a:ln>
          </c:spPr>
        </c:majorGridlines>
        <c:majorTickMark val="out"/>
        <c:minorTickMark val="none"/>
        <c:tickLblPos val="none"/>
        <c:spPr>
          <a:ln w="3175">
            <a:solidFill>
              <a:srgbClr val="000000"/>
            </a:solidFill>
            <a:prstDash val="solid"/>
          </a:ln>
        </c:sp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823631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6605719455929E-2"/>
          <c:y val="0.11095613584662144"/>
          <c:w val="0.90204315408456304"/>
          <c:h val="0.78409002664945815"/>
        </c:manualLayout>
      </c:layout>
      <c:lineChart>
        <c:grouping val="standard"/>
        <c:varyColors val="0"/>
        <c:ser>
          <c:idx val="1"/>
          <c:order val="0"/>
          <c:spPr>
            <a:ln w="38100">
              <a:solidFill>
                <a:srgbClr val="FF0000"/>
              </a:solidFill>
              <a:prstDash val="solid"/>
            </a:ln>
          </c:spPr>
          <c:marker>
            <c:symbol val="none"/>
          </c:marker>
          <c:val>
            <c:numRef>
              <c:f>Kontrollkarten!$C$39:$K$39</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DB74-4802-ADEF-280606B528BB}"/>
            </c:ext>
          </c:extLst>
        </c:ser>
        <c:ser>
          <c:idx val="2"/>
          <c:order val="1"/>
          <c:spPr>
            <a:ln w="38100">
              <a:solidFill>
                <a:srgbClr val="00FF00"/>
              </a:solidFill>
              <a:prstDash val="solid"/>
            </a:ln>
          </c:spPr>
          <c:marker>
            <c:symbol val="none"/>
          </c:marker>
          <c:val>
            <c:numRef>
              <c:f>Kontrollkarten!$C$40:$K$40</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DB74-4802-ADEF-280606B528BB}"/>
            </c:ext>
          </c:extLst>
        </c:ser>
        <c:ser>
          <c:idx val="3"/>
          <c:order val="2"/>
          <c:spPr>
            <a:ln w="38100">
              <a:solidFill>
                <a:srgbClr val="FF0000"/>
              </a:solidFill>
              <a:prstDash val="solid"/>
            </a:ln>
          </c:spPr>
          <c:marker>
            <c:symbol val="none"/>
          </c:marker>
          <c:val>
            <c:numRef>
              <c:f>Kontrollkarten!$C$41:$K$41</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DB74-4802-ADEF-280606B528BB}"/>
            </c:ext>
          </c:extLst>
        </c:ser>
        <c:ser>
          <c:idx val="0"/>
          <c:order val="3"/>
          <c:spPr>
            <a:ln w="25400">
              <a:solidFill>
                <a:srgbClr val="000080"/>
              </a:solidFill>
              <a:prstDash val="solid"/>
            </a:ln>
          </c:spPr>
          <c:marker>
            <c:symbol val="diamond"/>
            <c:size val="7"/>
            <c:spPr>
              <a:solidFill>
                <a:srgbClr val="000080"/>
              </a:solidFill>
              <a:ln>
                <a:solidFill>
                  <a:srgbClr val="000080"/>
                </a:solidFill>
                <a:prstDash val="solid"/>
              </a:ln>
            </c:spPr>
          </c:marker>
          <c:val>
            <c:numRef>
              <c:f>Kontrollkarten!$C$38:$K$38</c:f>
              <c:numCache>
                <c:formatCode>General</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3-DB74-4802-ADEF-280606B528BB}"/>
            </c:ext>
          </c:extLst>
        </c:ser>
        <c:dLbls>
          <c:showLegendKey val="0"/>
          <c:showVal val="0"/>
          <c:showCatName val="0"/>
          <c:showSerName val="0"/>
          <c:showPercent val="0"/>
          <c:showBubbleSize val="0"/>
        </c:dLbls>
        <c:smooth val="0"/>
        <c:axId val="715615200"/>
        <c:axId val="1"/>
      </c:lineChart>
      <c:catAx>
        <c:axId val="715615200"/>
        <c:scaling>
          <c:orientation val="minMax"/>
        </c:scaling>
        <c:delete val="0"/>
        <c:axPos val="b"/>
        <c:majorGridlines>
          <c:spPr>
            <a:ln w="3175">
              <a:solidFill>
                <a:srgbClr val="000000"/>
              </a:solidFill>
              <a:prstDash val="solid"/>
            </a:ln>
          </c:spPr>
        </c:majorGridlines>
        <c:majorTickMark val="out"/>
        <c:minorTickMark val="none"/>
        <c:tickLblPos val="none"/>
        <c:spPr>
          <a:ln w="3175">
            <a:solidFill>
              <a:srgbClr val="000000"/>
            </a:solidFill>
            <a:prstDash val="solid"/>
          </a:ln>
        </c:sp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56152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99082603619711E-2"/>
          <c:y val="0.11174315564078019"/>
          <c:w val="0.900957861281383"/>
          <c:h val="0.78220208948546133"/>
        </c:manualLayout>
      </c:layout>
      <c:lineChart>
        <c:grouping val="standard"/>
        <c:varyColors val="0"/>
        <c:ser>
          <c:idx val="4"/>
          <c:order val="0"/>
          <c:spPr>
            <a:ln w="38100">
              <a:solidFill>
                <a:srgbClr val="FF0000"/>
              </a:solidFill>
              <a:prstDash val="solid"/>
            </a:ln>
          </c:spPr>
          <c:marker>
            <c:symbol val="none"/>
          </c:marker>
          <c:val>
            <c:numRef>
              <c:f>Kontrollkarten!$C$44:$K$44</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8A8D-4637-A95D-9383837A07F2}"/>
            </c:ext>
          </c:extLst>
        </c:ser>
        <c:ser>
          <c:idx val="5"/>
          <c:order val="1"/>
          <c:spPr>
            <a:ln w="38100">
              <a:solidFill>
                <a:srgbClr val="00FF00"/>
              </a:solidFill>
              <a:prstDash val="solid"/>
            </a:ln>
          </c:spPr>
          <c:marker>
            <c:symbol val="none"/>
          </c:marker>
          <c:val>
            <c:numRef>
              <c:f>Kontrollkarten!$C$45:$K$45</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8A8D-4637-A95D-9383837A07F2}"/>
            </c:ext>
          </c:extLst>
        </c:ser>
        <c:ser>
          <c:idx val="6"/>
          <c:order val="2"/>
          <c:spPr>
            <a:ln w="38100">
              <a:solidFill>
                <a:srgbClr val="FF0000"/>
              </a:solidFill>
              <a:prstDash val="solid"/>
            </a:ln>
          </c:spPr>
          <c:marker>
            <c:symbol val="none"/>
          </c:marker>
          <c:val>
            <c:numRef>
              <c:f>Kontrollkarten!$C$46:$K$46</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8A8D-4637-A95D-9383837A07F2}"/>
            </c:ext>
          </c:extLst>
        </c:ser>
        <c:ser>
          <c:idx val="0"/>
          <c:order val="3"/>
          <c:spPr>
            <a:ln w="25400">
              <a:solidFill>
                <a:srgbClr val="000080"/>
              </a:solidFill>
              <a:prstDash val="solid"/>
            </a:ln>
          </c:spPr>
          <c:marker>
            <c:symbol val="diamond"/>
            <c:size val="7"/>
            <c:spPr>
              <a:solidFill>
                <a:srgbClr val="000080"/>
              </a:solidFill>
              <a:ln>
                <a:solidFill>
                  <a:srgbClr val="000080"/>
                </a:solidFill>
                <a:prstDash val="solid"/>
              </a:ln>
            </c:spPr>
          </c:marker>
          <c:val>
            <c:numRef>
              <c:f>Kontrollkarten!$C$43:$K$43</c:f>
              <c:numCache>
                <c:formatCode>General</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3-8A8D-4637-A95D-9383837A07F2}"/>
            </c:ext>
          </c:extLst>
        </c:ser>
        <c:dLbls>
          <c:showLegendKey val="0"/>
          <c:showVal val="0"/>
          <c:showCatName val="0"/>
          <c:showSerName val="0"/>
          <c:showPercent val="0"/>
          <c:showBubbleSize val="0"/>
        </c:dLbls>
        <c:smooth val="0"/>
        <c:axId val="715614000"/>
        <c:axId val="1"/>
      </c:lineChart>
      <c:catAx>
        <c:axId val="715614000"/>
        <c:scaling>
          <c:orientation val="minMax"/>
        </c:scaling>
        <c:delete val="0"/>
        <c:axPos val="b"/>
        <c:majorGridlines>
          <c:spPr>
            <a:ln w="3175">
              <a:solidFill>
                <a:srgbClr val="000000"/>
              </a:solidFill>
              <a:prstDash val="solid"/>
            </a:ln>
          </c:spPr>
        </c:majorGridlines>
        <c:majorTickMark val="out"/>
        <c:minorTickMark val="none"/>
        <c:tickLblPos val="none"/>
        <c:spPr>
          <a:ln w="3175">
            <a:solidFill>
              <a:srgbClr val="000000"/>
            </a:solidFill>
            <a:prstDash val="solid"/>
          </a:ln>
        </c:sp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5614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27567165895148E-2"/>
          <c:y val="0.11278659594455943"/>
          <c:w val="0.90141944066552826"/>
          <c:h val="0.78198706521561212"/>
        </c:manualLayout>
      </c:layout>
      <c:lineChart>
        <c:grouping val="standard"/>
        <c:varyColors val="0"/>
        <c:ser>
          <c:idx val="1"/>
          <c:order val="0"/>
          <c:spPr>
            <a:ln w="38100">
              <a:solidFill>
                <a:srgbClr val="FF0000"/>
              </a:solidFill>
              <a:prstDash val="solid"/>
            </a:ln>
          </c:spPr>
          <c:marker>
            <c:symbol val="none"/>
          </c:marker>
          <c:val>
            <c:numRef>
              <c:f>Kontrollkarten!$C$49:$K$49</c:f>
              <c:numCache>
                <c:formatCode>General</c:formatCode>
                <c:ptCount val="9"/>
                <c:pt idx="0" formatCode="0.0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E1AF-4A35-8C54-D97D598576F7}"/>
            </c:ext>
          </c:extLst>
        </c:ser>
        <c:ser>
          <c:idx val="2"/>
          <c:order val="1"/>
          <c:spPr>
            <a:ln w="38100">
              <a:solidFill>
                <a:srgbClr val="00FF00"/>
              </a:solidFill>
              <a:prstDash val="solid"/>
            </a:ln>
          </c:spPr>
          <c:marker>
            <c:symbol val="none"/>
          </c:marker>
          <c:val>
            <c:numRef>
              <c:f>Kontrollkarten!$C$50:$K$50</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E1AF-4A35-8C54-D97D598576F7}"/>
            </c:ext>
          </c:extLst>
        </c:ser>
        <c:ser>
          <c:idx val="4"/>
          <c:order val="2"/>
          <c:spPr>
            <a:ln w="38100">
              <a:solidFill>
                <a:srgbClr val="FF0000"/>
              </a:solidFill>
              <a:prstDash val="solid"/>
            </a:ln>
          </c:spPr>
          <c:marker>
            <c:symbol val="none"/>
          </c:marker>
          <c:val>
            <c:numRef>
              <c:f>Kontrollkarten!$C$51:$K$51</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1AF-4A35-8C54-D97D598576F7}"/>
            </c:ext>
          </c:extLst>
        </c:ser>
        <c:ser>
          <c:idx val="0"/>
          <c:order val="3"/>
          <c:spPr>
            <a:ln w="25400">
              <a:solidFill>
                <a:srgbClr val="000080"/>
              </a:solidFill>
              <a:prstDash val="solid"/>
            </a:ln>
          </c:spPr>
          <c:marker>
            <c:symbol val="diamond"/>
            <c:size val="7"/>
            <c:spPr>
              <a:solidFill>
                <a:srgbClr val="000080"/>
              </a:solidFill>
              <a:ln>
                <a:solidFill>
                  <a:srgbClr val="000080"/>
                </a:solidFill>
                <a:prstDash val="solid"/>
              </a:ln>
            </c:spPr>
          </c:marker>
          <c:val>
            <c:numRef>
              <c:f>Kontrollkarten!$C$48:$K$48</c:f>
              <c:numCache>
                <c:formatCode>General</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3-E1AF-4A35-8C54-D97D598576F7}"/>
            </c:ext>
          </c:extLst>
        </c:ser>
        <c:dLbls>
          <c:showLegendKey val="0"/>
          <c:showVal val="0"/>
          <c:showCatName val="0"/>
          <c:showSerName val="0"/>
          <c:showPercent val="0"/>
          <c:showBubbleSize val="0"/>
        </c:dLbls>
        <c:smooth val="0"/>
        <c:axId val="715614400"/>
        <c:axId val="1"/>
      </c:lineChart>
      <c:catAx>
        <c:axId val="715614400"/>
        <c:scaling>
          <c:orientation val="minMax"/>
        </c:scaling>
        <c:delete val="0"/>
        <c:axPos val="b"/>
        <c:majorGridlines>
          <c:spPr>
            <a:ln w="3175">
              <a:solidFill>
                <a:srgbClr val="000000"/>
              </a:solidFill>
              <a:prstDash val="solid"/>
            </a:ln>
          </c:spPr>
        </c:majorGridlines>
        <c:majorTickMark val="out"/>
        <c:minorTickMark val="none"/>
        <c:tickLblPos val="none"/>
        <c:spPr>
          <a:ln w="3175">
            <a:solidFill>
              <a:srgbClr val="000000"/>
            </a:solidFill>
            <a:prstDash val="solid"/>
          </a:ln>
        </c:sp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56144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57295271823674E-2"/>
          <c:y val="9.6777508995118208E-2"/>
          <c:w val="0.89396738755570826"/>
          <c:h val="0.70324989869785892"/>
        </c:manualLayout>
      </c:layout>
      <c:lineChart>
        <c:grouping val="standard"/>
        <c:varyColors val="0"/>
        <c:ser>
          <c:idx val="4"/>
          <c:order val="0"/>
          <c:spPr>
            <a:ln w="38100">
              <a:solidFill>
                <a:srgbClr val="FF0000"/>
              </a:solidFill>
              <a:prstDash val="solid"/>
            </a:ln>
          </c:spPr>
          <c:marker>
            <c:symbol val="none"/>
          </c:marker>
          <c:val>
            <c:numRef>
              <c:f>Kontrollkarten!$C$54:$K$54</c:f>
              <c:numCache>
                <c:formatCode>General</c:formatCode>
                <c:ptCount val="9"/>
                <c:pt idx="0" formatCode="0.0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29EF-416A-98F1-9BF3ABFE54B2}"/>
            </c:ext>
          </c:extLst>
        </c:ser>
        <c:ser>
          <c:idx val="5"/>
          <c:order val="1"/>
          <c:spPr>
            <a:ln w="38100">
              <a:solidFill>
                <a:srgbClr val="00FF00"/>
              </a:solidFill>
              <a:prstDash val="solid"/>
            </a:ln>
          </c:spPr>
          <c:marker>
            <c:symbol val="none"/>
          </c:marker>
          <c:val>
            <c:numRef>
              <c:f>Kontrollkarten!$C$55:$K$55</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29EF-416A-98F1-9BF3ABFE54B2}"/>
            </c:ext>
          </c:extLst>
        </c:ser>
        <c:ser>
          <c:idx val="6"/>
          <c:order val="2"/>
          <c:spPr>
            <a:ln w="38100">
              <a:solidFill>
                <a:srgbClr val="FF0000"/>
              </a:solidFill>
              <a:prstDash val="solid"/>
            </a:ln>
          </c:spPr>
          <c:marker>
            <c:symbol val="none"/>
          </c:marker>
          <c:val>
            <c:numRef>
              <c:f>Kontrollkarten!$C$56:$K$56</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29EF-416A-98F1-9BF3ABFE54B2}"/>
            </c:ext>
          </c:extLst>
        </c:ser>
        <c:ser>
          <c:idx val="0"/>
          <c:order val="3"/>
          <c:spPr>
            <a:ln w="25400">
              <a:solidFill>
                <a:srgbClr val="000080"/>
              </a:solidFill>
              <a:prstDash val="solid"/>
            </a:ln>
          </c:spPr>
          <c:marker>
            <c:symbol val="diamond"/>
            <c:size val="7"/>
            <c:spPr>
              <a:solidFill>
                <a:srgbClr val="000080"/>
              </a:solidFill>
              <a:ln>
                <a:solidFill>
                  <a:srgbClr val="000080"/>
                </a:solidFill>
                <a:prstDash val="solid"/>
              </a:ln>
            </c:spPr>
          </c:marker>
          <c:val>
            <c:numRef>
              <c:f>Kontrollkarten!$C$53:$K$53</c:f>
              <c:numCache>
                <c:formatCode>General</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3-29EF-416A-98F1-9BF3ABFE54B2}"/>
            </c:ext>
          </c:extLst>
        </c:ser>
        <c:dLbls>
          <c:showLegendKey val="0"/>
          <c:showVal val="0"/>
          <c:showCatName val="0"/>
          <c:showSerName val="0"/>
          <c:showPercent val="0"/>
          <c:showBubbleSize val="0"/>
        </c:dLbls>
        <c:smooth val="0"/>
        <c:axId val="715616000"/>
        <c:axId val="1"/>
      </c:lineChart>
      <c:catAx>
        <c:axId val="715616000"/>
        <c:scaling>
          <c:orientation val="minMax"/>
        </c:scaling>
        <c:delete val="0"/>
        <c:axPos val="b"/>
        <c:majorGridlines>
          <c:spPr>
            <a:ln w="3175">
              <a:solidFill>
                <a:srgbClr val="000000"/>
              </a:solidFill>
              <a:prstDash val="solid"/>
            </a:ln>
          </c:spPr>
        </c:majorGridlines>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5616000"/>
        <c:crossesAt val="1"/>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42022</xdr:colOff>
      <xdr:row>41</xdr:row>
      <xdr:rowOff>138954</xdr:rowOff>
    </xdr:from>
    <xdr:to>
      <xdr:col>6</xdr:col>
      <xdr:colOff>603997</xdr:colOff>
      <xdr:row>45</xdr:row>
      <xdr:rowOff>57151</xdr:rowOff>
    </xdr:to>
    <xdr:pic>
      <xdr:nvPicPr>
        <xdr:cNvPr id="3" name="Grafik 2">
          <a:extLst>
            <a:ext uri="{FF2B5EF4-FFF2-40B4-BE49-F238E27FC236}">
              <a16:creationId xmlns:a16="http://schemas.microsoft.com/office/drawing/2014/main" id="{75C26572-DE77-452F-8EAC-26F76A73E1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4022" y="8749554"/>
          <a:ext cx="561975" cy="613522"/>
        </a:xfrm>
        <a:prstGeom prst="rect">
          <a:avLst/>
        </a:prstGeom>
      </xdr:spPr>
    </xdr:pic>
    <xdr:clientData/>
  </xdr:twoCellAnchor>
  <xdr:twoCellAnchor editAs="oneCell">
    <xdr:from>
      <xdr:col>6</xdr:col>
      <xdr:colOff>314325</xdr:colOff>
      <xdr:row>0</xdr:row>
      <xdr:rowOff>38100</xdr:rowOff>
    </xdr:from>
    <xdr:to>
      <xdr:col>6</xdr:col>
      <xdr:colOff>600076</xdr:colOff>
      <xdr:row>0</xdr:row>
      <xdr:rowOff>516829</xdr:rowOff>
    </xdr:to>
    <xdr:pic>
      <xdr:nvPicPr>
        <xdr:cNvPr id="4" name="Grafik 3">
          <a:extLst>
            <a:ext uri="{FF2B5EF4-FFF2-40B4-BE49-F238E27FC236}">
              <a16:creationId xmlns:a16="http://schemas.microsoft.com/office/drawing/2014/main" id="{21D03E75-EB05-4C0F-BCB7-073AA5B1BB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86325" y="38100"/>
          <a:ext cx="285751" cy="4787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27</xdr:row>
      <xdr:rowOff>28575</xdr:rowOff>
    </xdr:from>
    <xdr:to>
      <xdr:col>3</xdr:col>
      <xdr:colOff>381000</xdr:colOff>
      <xdr:row>28</xdr:row>
      <xdr:rowOff>142875</xdr:rowOff>
    </xdr:to>
    <xdr:pic>
      <xdr:nvPicPr>
        <xdr:cNvPr id="104269" name="Picture 845">
          <a:extLst>
            <a:ext uri="{FF2B5EF4-FFF2-40B4-BE49-F238E27FC236}">
              <a16:creationId xmlns:a16="http://schemas.microsoft.com/office/drawing/2014/main" id="{2D8A3CA4-1AB1-4A96-B951-3A8CD77F5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9875" y="6877050"/>
          <a:ext cx="323850"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28575</xdr:colOff>
      <xdr:row>29</xdr:row>
      <xdr:rowOff>9525</xdr:rowOff>
    </xdr:from>
    <xdr:to>
      <xdr:col>3</xdr:col>
      <xdr:colOff>390525</xdr:colOff>
      <xdr:row>30</xdr:row>
      <xdr:rowOff>171450</xdr:rowOff>
    </xdr:to>
    <xdr:pic>
      <xdr:nvPicPr>
        <xdr:cNvPr id="104270" name="Picture 846">
          <a:extLst>
            <a:ext uri="{FF2B5EF4-FFF2-40B4-BE49-F238E27FC236}">
              <a16:creationId xmlns:a16="http://schemas.microsoft.com/office/drawing/2014/main" id="{7B9F9F5E-0A9E-44C5-BABF-EFA1AEF3D0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81300" y="7239000"/>
          <a:ext cx="3619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19050</xdr:colOff>
      <xdr:row>31</xdr:row>
      <xdr:rowOff>9525</xdr:rowOff>
    </xdr:from>
    <xdr:to>
      <xdr:col>3</xdr:col>
      <xdr:colOff>390525</xdr:colOff>
      <xdr:row>32</xdr:row>
      <xdr:rowOff>180975</xdr:rowOff>
    </xdr:to>
    <xdr:pic>
      <xdr:nvPicPr>
        <xdr:cNvPr id="104271" name="Picture 847">
          <a:extLst>
            <a:ext uri="{FF2B5EF4-FFF2-40B4-BE49-F238E27FC236}">
              <a16:creationId xmlns:a16="http://schemas.microsoft.com/office/drawing/2014/main" id="{9DA628D7-A6F5-42FA-87F7-E0A2E26509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71775" y="7620000"/>
          <a:ext cx="371475"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66675</xdr:colOff>
      <xdr:row>18</xdr:row>
      <xdr:rowOff>57150</xdr:rowOff>
    </xdr:from>
    <xdr:to>
      <xdr:col>3</xdr:col>
      <xdr:colOff>104775</xdr:colOff>
      <xdr:row>18</xdr:row>
      <xdr:rowOff>104775</xdr:rowOff>
    </xdr:to>
    <xdr:sp macro="" textlink="">
      <xdr:nvSpPr>
        <xdr:cNvPr id="104274" name="Line 850">
          <a:extLst>
            <a:ext uri="{FF2B5EF4-FFF2-40B4-BE49-F238E27FC236}">
              <a16:creationId xmlns:a16="http://schemas.microsoft.com/office/drawing/2014/main" id="{505CA5C7-E1A1-458E-9A3D-AEDFED5E0180}"/>
            </a:ext>
          </a:extLst>
        </xdr:cNvPr>
        <xdr:cNvSpPr>
          <a:spLocks noChangeShapeType="1"/>
        </xdr:cNvSpPr>
      </xdr:nvSpPr>
      <xdr:spPr bwMode="auto">
        <a:xfrm>
          <a:off x="2819400" y="4657725"/>
          <a:ext cx="38100" cy="47625"/>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66675</xdr:rowOff>
    </xdr:from>
    <xdr:to>
      <xdr:col>3</xdr:col>
      <xdr:colOff>352425</xdr:colOff>
      <xdr:row>18</xdr:row>
      <xdr:rowOff>123825</xdr:rowOff>
    </xdr:to>
    <xdr:sp macro="" textlink="">
      <xdr:nvSpPr>
        <xdr:cNvPr id="104275" name="Oval 851">
          <a:extLst>
            <a:ext uri="{FF2B5EF4-FFF2-40B4-BE49-F238E27FC236}">
              <a16:creationId xmlns:a16="http://schemas.microsoft.com/office/drawing/2014/main" id="{D8120F68-FAD3-4DEC-84A7-99292B2BED83}"/>
            </a:ext>
          </a:extLst>
        </xdr:cNvPr>
        <xdr:cNvSpPr>
          <a:spLocks noChangeArrowheads="1"/>
        </xdr:cNvSpPr>
      </xdr:nvSpPr>
      <xdr:spPr bwMode="auto">
        <a:xfrm>
          <a:off x="2981325" y="4667250"/>
          <a:ext cx="123825" cy="57150"/>
        </a:xfrm>
        <a:prstGeom prst="ellipse">
          <a:avLst/>
        </a:prstGeom>
        <a:gradFill rotWithShape="1">
          <a:gsLst>
            <a:gs pos="0">
              <a:srgbClr xmlns:mc="http://schemas.openxmlformats.org/markup-compatibility/2006" xmlns:a14="http://schemas.microsoft.com/office/drawing/2010/main" val="595959" mc:Ignorable="a14" a14:legacySpreadsheetColorIndex="22">
                <a:gamma/>
                <a:shade val="46275"/>
                <a:invGamma/>
              </a:srgbClr>
            </a:gs>
            <a:gs pos="100000">
              <a:srgbClr xmlns:mc="http://schemas.openxmlformats.org/markup-compatibility/2006" xmlns:a14="http://schemas.microsoft.com/office/drawing/2010/main" val="C0C0C0" mc:Ignorable="a14" a14:legacySpreadsheetColorIndex="22"/>
            </a:gs>
          </a:gsLst>
          <a:path path="shape">
            <a:fillToRect l="50000" t="50000" r="50000" b="50000"/>
          </a:path>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66675</xdr:colOff>
      <xdr:row>18</xdr:row>
      <xdr:rowOff>152400</xdr:rowOff>
    </xdr:from>
    <xdr:to>
      <xdr:col>3</xdr:col>
      <xdr:colOff>238125</xdr:colOff>
      <xdr:row>18</xdr:row>
      <xdr:rowOff>247650</xdr:rowOff>
    </xdr:to>
    <xdr:sp macro="" textlink="">
      <xdr:nvSpPr>
        <xdr:cNvPr id="104276" name="Rectangle 852">
          <a:extLst>
            <a:ext uri="{FF2B5EF4-FFF2-40B4-BE49-F238E27FC236}">
              <a16:creationId xmlns:a16="http://schemas.microsoft.com/office/drawing/2014/main" id="{24FE0531-49F1-44F1-90CE-7B6B93E4DA40}"/>
            </a:ext>
          </a:extLst>
        </xdr:cNvPr>
        <xdr:cNvSpPr>
          <a:spLocks noChangeArrowheads="1"/>
        </xdr:cNvSpPr>
      </xdr:nvSpPr>
      <xdr:spPr bwMode="auto">
        <a:xfrm>
          <a:off x="2819400" y="4752975"/>
          <a:ext cx="171450" cy="95250"/>
        </a:xfrm>
        <a:prstGeom prst="rect">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C1C1C1" mc:Ignorable="a14" a14:legacySpreadsheetColorIndex="65">
                <a:gamma/>
                <a:shade val="75686"/>
                <a:invGamma/>
              </a:srgbClr>
            </a:gs>
          </a:gsLst>
          <a:path path="shape">
            <a:fillToRect l="50000" t="50000" r="50000" b="50000"/>
          </a:path>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304800</xdr:colOff>
      <xdr:row>18</xdr:row>
      <xdr:rowOff>266700</xdr:rowOff>
    </xdr:from>
    <xdr:to>
      <xdr:col>3</xdr:col>
      <xdr:colOff>390525</xdr:colOff>
      <xdr:row>18</xdr:row>
      <xdr:rowOff>276225</xdr:rowOff>
    </xdr:to>
    <xdr:sp macro="" textlink="">
      <xdr:nvSpPr>
        <xdr:cNvPr id="104277" name="Line 853">
          <a:extLst>
            <a:ext uri="{FF2B5EF4-FFF2-40B4-BE49-F238E27FC236}">
              <a16:creationId xmlns:a16="http://schemas.microsoft.com/office/drawing/2014/main" id="{C566025D-0C0F-45CE-921D-8BB488F72DC4}"/>
            </a:ext>
          </a:extLst>
        </xdr:cNvPr>
        <xdr:cNvSpPr>
          <a:spLocks noChangeShapeType="1"/>
        </xdr:cNvSpPr>
      </xdr:nvSpPr>
      <xdr:spPr bwMode="auto">
        <a:xfrm flipH="1" flipV="1">
          <a:off x="3057525" y="4867275"/>
          <a:ext cx="85725" cy="9525"/>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19</xdr:row>
      <xdr:rowOff>0</xdr:rowOff>
    </xdr:from>
    <xdr:to>
      <xdr:col>3</xdr:col>
      <xdr:colOff>390525</xdr:colOff>
      <xdr:row>19</xdr:row>
      <xdr:rowOff>0</xdr:rowOff>
    </xdr:to>
    <xdr:sp macro="" textlink="">
      <xdr:nvSpPr>
        <xdr:cNvPr id="104278" name="Rectangle 854">
          <a:extLst>
            <a:ext uri="{FF2B5EF4-FFF2-40B4-BE49-F238E27FC236}">
              <a16:creationId xmlns:a16="http://schemas.microsoft.com/office/drawing/2014/main" id="{03C7E5E0-7B76-4C5C-8C94-32B980F79970}"/>
            </a:ext>
          </a:extLst>
        </xdr:cNvPr>
        <xdr:cNvSpPr>
          <a:spLocks noChangeArrowheads="1"/>
        </xdr:cNvSpPr>
      </xdr:nvSpPr>
      <xdr:spPr bwMode="auto">
        <a:xfrm>
          <a:off x="3019425" y="4914900"/>
          <a:ext cx="1238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66675</xdr:colOff>
      <xdr:row>19</xdr:row>
      <xdr:rowOff>0</xdr:rowOff>
    </xdr:from>
    <xdr:to>
      <xdr:col>3</xdr:col>
      <xdr:colOff>190500</xdr:colOff>
      <xdr:row>19</xdr:row>
      <xdr:rowOff>0</xdr:rowOff>
    </xdr:to>
    <xdr:sp macro="" textlink="">
      <xdr:nvSpPr>
        <xdr:cNvPr id="104279" name="Rectangle 855">
          <a:extLst>
            <a:ext uri="{FF2B5EF4-FFF2-40B4-BE49-F238E27FC236}">
              <a16:creationId xmlns:a16="http://schemas.microsoft.com/office/drawing/2014/main" id="{7A0CBB98-0FE4-4EAC-AB1E-5128AFD35477}"/>
            </a:ext>
          </a:extLst>
        </xdr:cNvPr>
        <xdr:cNvSpPr>
          <a:spLocks noChangeArrowheads="1"/>
        </xdr:cNvSpPr>
      </xdr:nvSpPr>
      <xdr:spPr bwMode="auto">
        <a:xfrm>
          <a:off x="2819400" y="4914900"/>
          <a:ext cx="123825" cy="0"/>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66675</xdr:colOff>
      <xdr:row>19</xdr:row>
      <xdr:rowOff>0</xdr:rowOff>
    </xdr:from>
    <xdr:to>
      <xdr:col>3</xdr:col>
      <xdr:colOff>123825</xdr:colOff>
      <xdr:row>19</xdr:row>
      <xdr:rowOff>0</xdr:rowOff>
    </xdr:to>
    <xdr:sp macro="" textlink="">
      <xdr:nvSpPr>
        <xdr:cNvPr id="104280" name="AutoShape 856">
          <a:extLst>
            <a:ext uri="{FF2B5EF4-FFF2-40B4-BE49-F238E27FC236}">
              <a16:creationId xmlns:a16="http://schemas.microsoft.com/office/drawing/2014/main" id="{3CAAD7CD-BA00-46E8-8822-DD85A58E5800}"/>
            </a:ext>
          </a:extLst>
        </xdr:cNvPr>
        <xdr:cNvSpPr>
          <a:spLocks noChangeArrowheads="1"/>
        </xdr:cNvSpPr>
      </xdr:nvSpPr>
      <xdr:spPr bwMode="auto">
        <a:xfrm>
          <a:off x="2819400" y="4914900"/>
          <a:ext cx="57150" cy="0"/>
        </a:xfrm>
        <a:prstGeom prst="flowChartDelay">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200025</xdr:colOff>
      <xdr:row>19</xdr:row>
      <xdr:rowOff>0</xdr:rowOff>
    </xdr:from>
    <xdr:to>
      <xdr:col>3</xdr:col>
      <xdr:colOff>247650</xdr:colOff>
      <xdr:row>19</xdr:row>
      <xdr:rowOff>0</xdr:rowOff>
    </xdr:to>
    <xdr:sp macro="" textlink="">
      <xdr:nvSpPr>
        <xdr:cNvPr id="104282" name="AutoShape 858">
          <a:extLst>
            <a:ext uri="{FF2B5EF4-FFF2-40B4-BE49-F238E27FC236}">
              <a16:creationId xmlns:a16="http://schemas.microsoft.com/office/drawing/2014/main" id="{32CE3A6D-23CB-4D7B-AD07-A5F678C84343}"/>
            </a:ext>
          </a:extLst>
        </xdr:cNvPr>
        <xdr:cNvSpPr>
          <a:spLocks noChangeArrowheads="1"/>
        </xdr:cNvSpPr>
      </xdr:nvSpPr>
      <xdr:spPr bwMode="auto">
        <a:xfrm>
          <a:off x="2952750" y="4914900"/>
          <a:ext cx="47625" cy="0"/>
        </a:xfrm>
        <a:prstGeom prst="rightArrow">
          <a:avLst>
            <a:gd name="adj1" fmla="val 2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104775</xdr:colOff>
      <xdr:row>10</xdr:row>
      <xdr:rowOff>0</xdr:rowOff>
    </xdr:from>
    <xdr:to>
      <xdr:col>3</xdr:col>
      <xdr:colOff>104775</xdr:colOff>
      <xdr:row>10</xdr:row>
      <xdr:rowOff>0</xdr:rowOff>
    </xdr:to>
    <xdr:sp macro="" textlink="">
      <xdr:nvSpPr>
        <xdr:cNvPr id="141695" name="Line 383">
          <a:extLst>
            <a:ext uri="{FF2B5EF4-FFF2-40B4-BE49-F238E27FC236}">
              <a16:creationId xmlns:a16="http://schemas.microsoft.com/office/drawing/2014/main" id="{B1BC6DCB-6B11-4F29-8A49-2AF7F9F81907}"/>
            </a:ext>
          </a:extLst>
        </xdr:cNvPr>
        <xdr:cNvSpPr>
          <a:spLocks noChangeShapeType="1"/>
        </xdr:cNvSpPr>
      </xdr:nvSpPr>
      <xdr:spPr bwMode="auto">
        <a:xfrm>
          <a:off x="2800350" y="289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xdr:colOff>
      <xdr:row>10</xdr:row>
      <xdr:rowOff>0</xdr:rowOff>
    </xdr:from>
    <xdr:to>
      <xdr:col>3</xdr:col>
      <xdr:colOff>57150</xdr:colOff>
      <xdr:row>10</xdr:row>
      <xdr:rowOff>0</xdr:rowOff>
    </xdr:to>
    <xdr:sp macro="" textlink="">
      <xdr:nvSpPr>
        <xdr:cNvPr id="141696" name="Line 384">
          <a:extLst>
            <a:ext uri="{FF2B5EF4-FFF2-40B4-BE49-F238E27FC236}">
              <a16:creationId xmlns:a16="http://schemas.microsoft.com/office/drawing/2014/main" id="{558AA7AE-521E-498A-9BEB-5663356E2631}"/>
            </a:ext>
          </a:extLst>
        </xdr:cNvPr>
        <xdr:cNvSpPr>
          <a:spLocks noChangeShapeType="1"/>
        </xdr:cNvSpPr>
      </xdr:nvSpPr>
      <xdr:spPr bwMode="auto">
        <a:xfrm>
          <a:off x="2752725" y="289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10</xdr:row>
      <xdr:rowOff>0</xdr:rowOff>
    </xdr:from>
    <xdr:to>
      <xdr:col>3</xdr:col>
      <xdr:colOff>152400</xdr:colOff>
      <xdr:row>10</xdr:row>
      <xdr:rowOff>0</xdr:rowOff>
    </xdr:to>
    <xdr:sp macro="" textlink="">
      <xdr:nvSpPr>
        <xdr:cNvPr id="141697" name="Line 385">
          <a:extLst>
            <a:ext uri="{FF2B5EF4-FFF2-40B4-BE49-F238E27FC236}">
              <a16:creationId xmlns:a16="http://schemas.microsoft.com/office/drawing/2014/main" id="{A76AD740-F474-4BD8-B8C3-ADD92E9EF1B3}"/>
            </a:ext>
          </a:extLst>
        </xdr:cNvPr>
        <xdr:cNvSpPr>
          <a:spLocks noChangeShapeType="1"/>
        </xdr:cNvSpPr>
      </xdr:nvSpPr>
      <xdr:spPr bwMode="auto">
        <a:xfrm>
          <a:off x="2847975" y="289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xdr:row>
      <xdr:rowOff>57150</xdr:rowOff>
    </xdr:from>
    <xdr:to>
      <xdr:col>3</xdr:col>
      <xdr:colOff>371475</xdr:colOff>
      <xdr:row>10</xdr:row>
      <xdr:rowOff>142875</xdr:rowOff>
    </xdr:to>
    <xdr:grpSp>
      <xdr:nvGrpSpPr>
        <xdr:cNvPr id="141701" name="Group 389">
          <a:extLst>
            <a:ext uri="{FF2B5EF4-FFF2-40B4-BE49-F238E27FC236}">
              <a16:creationId xmlns:a16="http://schemas.microsoft.com/office/drawing/2014/main" id="{923AA0C1-E8AF-4E86-8310-5643E8D7A804}"/>
            </a:ext>
          </a:extLst>
        </xdr:cNvPr>
        <xdr:cNvGrpSpPr>
          <a:grpSpLocks/>
        </xdr:cNvGrpSpPr>
      </xdr:nvGrpSpPr>
      <xdr:grpSpPr bwMode="auto">
        <a:xfrm>
          <a:off x="2686050" y="2600325"/>
          <a:ext cx="352425" cy="85725"/>
          <a:chOff x="374" y="1020"/>
          <a:chExt cx="47" cy="11"/>
        </a:xfrm>
      </xdr:grpSpPr>
      <xdr:sp macro="" textlink="">
        <xdr:nvSpPr>
          <xdr:cNvPr id="141702" name="Oval 390">
            <a:extLst>
              <a:ext uri="{FF2B5EF4-FFF2-40B4-BE49-F238E27FC236}">
                <a16:creationId xmlns:a16="http://schemas.microsoft.com/office/drawing/2014/main" id="{391FE2B7-ABD1-4B1C-8A5D-E8110159233D}"/>
              </a:ext>
            </a:extLst>
          </xdr:cNvPr>
          <xdr:cNvSpPr>
            <a:spLocks noChangeArrowheads="1"/>
          </xdr:cNvSpPr>
        </xdr:nvSpPr>
        <xdr:spPr bwMode="auto">
          <a:xfrm>
            <a:off x="382" y="1021"/>
            <a:ext cx="9" cy="9"/>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41703" name="Oval 391">
            <a:extLst>
              <a:ext uri="{FF2B5EF4-FFF2-40B4-BE49-F238E27FC236}">
                <a16:creationId xmlns:a16="http://schemas.microsoft.com/office/drawing/2014/main" id="{5FA26A3E-44B6-431F-90A3-838A3214AD0E}"/>
              </a:ext>
            </a:extLst>
          </xdr:cNvPr>
          <xdr:cNvSpPr>
            <a:spLocks noChangeArrowheads="1"/>
          </xdr:cNvSpPr>
        </xdr:nvSpPr>
        <xdr:spPr bwMode="auto">
          <a:xfrm>
            <a:off x="402" y="1021"/>
            <a:ext cx="9" cy="9"/>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41704" name="Oval 392">
            <a:extLst>
              <a:ext uri="{FF2B5EF4-FFF2-40B4-BE49-F238E27FC236}">
                <a16:creationId xmlns:a16="http://schemas.microsoft.com/office/drawing/2014/main" id="{F4E9F09E-0E1B-4903-80AD-D6C64EDC6AD6}"/>
              </a:ext>
            </a:extLst>
          </xdr:cNvPr>
          <xdr:cNvSpPr>
            <a:spLocks noChangeArrowheads="1"/>
          </xdr:cNvSpPr>
        </xdr:nvSpPr>
        <xdr:spPr bwMode="auto">
          <a:xfrm>
            <a:off x="412" y="1021"/>
            <a:ext cx="9" cy="9"/>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41705" name="Oval 393">
            <a:extLst>
              <a:ext uri="{FF2B5EF4-FFF2-40B4-BE49-F238E27FC236}">
                <a16:creationId xmlns:a16="http://schemas.microsoft.com/office/drawing/2014/main" id="{01AEE210-4BFA-422C-A11F-4A6219F00159}"/>
              </a:ext>
            </a:extLst>
          </xdr:cNvPr>
          <xdr:cNvSpPr>
            <a:spLocks noChangeArrowheads="1"/>
          </xdr:cNvSpPr>
        </xdr:nvSpPr>
        <xdr:spPr bwMode="auto">
          <a:xfrm>
            <a:off x="392" y="1021"/>
            <a:ext cx="9" cy="9"/>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41706" name="Rectangle 394">
            <a:extLst>
              <a:ext uri="{FF2B5EF4-FFF2-40B4-BE49-F238E27FC236}">
                <a16:creationId xmlns:a16="http://schemas.microsoft.com/office/drawing/2014/main" id="{C462C0E5-F878-4B2E-A135-BB6E2A1B84D2}"/>
              </a:ext>
            </a:extLst>
          </xdr:cNvPr>
          <xdr:cNvSpPr>
            <a:spLocks noChangeArrowheads="1"/>
          </xdr:cNvSpPr>
        </xdr:nvSpPr>
        <xdr:spPr bwMode="auto">
          <a:xfrm>
            <a:off x="374" y="1020"/>
            <a:ext cx="11" cy="11"/>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sp>
    </xdr:grpSp>
    <xdr:clientData/>
  </xdr:twoCellAnchor>
  <xdr:twoCellAnchor>
    <xdr:from>
      <xdr:col>3</xdr:col>
      <xdr:colOff>66675</xdr:colOff>
      <xdr:row>20</xdr:row>
      <xdr:rowOff>57150</xdr:rowOff>
    </xdr:from>
    <xdr:to>
      <xdr:col>3</xdr:col>
      <xdr:colOff>104775</xdr:colOff>
      <xdr:row>20</xdr:row>
      <xdr:rowOff>104775</xdr:rowOff>
    </xdr:to>
    <xdr:sp macro="" textlink="">
      <xdr:nvSpPr>
        <xdr:cNvPr id="141707" name="Line 395">
          <a:extLst>
            <a:ext uri="{FF2B5EF4-FFF2-40B4-BE49-F238E27FC236}">
              <a16:creationId xmlns:a16="http://schemas.microsoft.com/office/drawing/2014/main" id="{3B6E7B10-9364-44B9-BCDA-99FC770C892D}"/>
            </a:ext>
          </a:extLst>
        </xdr:cNvPr>
        <xdr:cNvSpPr>
          <a:spLocks noChangeShapeType="1"/>
        </xdr:cNvSpPr>
      </xdr:nvSpPr>
      <xdr:spPr bwMode="auto">
        <a:xfrm>
          <a:off x="2762250" y="5448300"/>
          <a:ext cx="38100" cy="47625"/>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20</xdr:row>
      <xdr:rowOff>66675</xdr:rowOff>
    </xdr:from>
    <xdr:to>
      <xdr:col>3</xdr:col>
      <xdr:colOff>352425</xdr:colOff>
      <xdr:row>20</xdr:row>
      <xdr:rowOff>123825</xdr:rowOff>
    </xdr:to>
    <xdr:sp macro="" textlink="">
      <xdr:nvSpPr>
        <xdr:cNvPr id="141708" name="Oval 396">
          <a:extLst>
            <a:ext uri="{FF2B5EF4-FFF2-40B4-BE49-F238E27FC236}">
              <a16:creationId xmlns:a16="http://schemas.microsoft.com/office/drawing/2014/main" id="{6679B08B-B64F-41F3-A26F-DE60F6004D57}"/>
            </a:ext>
          </a:extLst>
        </xdr:cNvPr>
        <xdr:cNvSpPr>
          <a:spLocks noChangeArrowheads="1"/>
        </xdr:cNvSpPr>
      </xdr:nvSpPr>
      <xdr:spPr bwMode="auto">
        <a:xfrm>
          <a:off x="2924175" y="5457825"/>
          <a:ext cx="123825" cy="57150"/>
        </a:xfrm>
        <a:prstGeom prst="ellipse">
          <a:avLst/>
        </a:prstGeom>
        <a:gradFill rotWithShape="1">
          <a:gsLst>
            <a:gs pos="0">
              <a:srgbClr xmlns:mc="http://schemas.openxmlformats.org/markup-compatibility/2006" xmlns:a14="http://schemas.microsoft.com/office/drawing/2010/main" val="595959" mc:Ignorable="a14" a14:legacySpreadsheetColorIndex="22">
                <a:gamma/>
                <a:shade val="46275"/>
                <a:invGamma/>
              </a:srgbClr>
            </a:gs>
            <a:gs pos="100000">
              <a:srgbClr xmlns:mc="http://schemas.openxmlformats.org/markup-compatibility/2006" xmlns:a14="http://schemas.microsoft.com/office/drawing/2010/main" val="C0C0C0" mc:Ignorable="a14" a14:legacySpreadsheetColorIndex="22"/>
            </a:gs>
          </a:gsLst>
          <a:path path="shape">
            <a:fillToRect l="50000" t="50000" r="50000" b="50000"/>
          </a:path>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66675</xdr:colOff>
      <xdr:row>20</xdr:row>
      <xdr:rowOff>152400</xdr:rowOff>
    </xdr:from>
    <xdr:to>
      <xdr:col>3</xdr:col>
      <xdr:colOff>238125</xdr:colOff>
      <xdr:row>20</xdr:row>
      <xdr:rowOff>247650</xdr:rowOff>
    </xdr:to>
    <xdr:sp macro="" textlink="">
      <xdr:nvSpPr>
        <xdr:cNvPr id="141709" name="Rectangle 397">
          <a:extLst>
            <a:ext uri="{FF2B5EF4-FFF2-40B4-BE49-F238E27FC236}">
              <a16:creationId xmlns:a16="http://schemas.microsoft.com/office/drawing/2014/main" id="{1CA92B09-2098-43BC-A6D0-5D27A4AB4453}"/>
            </a:ext>
          </a:extLst>
        </xdr:cNvPr>
        <xdr:cNvSpPr>
          <a:spLocks noChangeArrowheads="1"/>
        </xdr:cNvSpPr>
      </xdr:nvSpPr>
      <xdr:spPr bwMode="auto">
        <a:xfrm>
          <a:off x="2762250" y="5543550"/>
          <a:ext cx="171450" cy="95250"/>
        </a:xfrm>
        <a:prstGeom prst="rect">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C1C1C1" mc:Ignorable="a14" a14:legacySpreadsheetColorIndex="65">
                <a:gamma/>
                <a:shade val="75686"/>
                <a:invGamma/>
              </a:srgbClr>
            </a:gs>
          </a:gsLst>
          <a:path path="shape">
            <a:fillToRect l="50000" t="50000" r="50000" b="50000"/>
          </a:path>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304800</xdr:colOff>
      <xdr:row>20</xdr:row>
      <xdr:rowOff>266700</xdr:rowOff>
    </xdr:from>
    <xdr:to>
      <xdr:col>3</xdr:col>
      <xdr:colOff>390525</xdr:colOff>
      <xdr:row>20</xdr:row>
      <xdr:rowOff>276225</xdr:rowOff>
    </xdr:to>
    <xdr:sp macro="" textlink="">
      <xdr:nvSpPr>
        <xdr:cNvPr id="141710" name="Line 398">
          <a:extLst>
            <a:ext uri="{FF2B5EF4-FFF2-40B4-BE49-F238E27FC236}">
              <a16:creationId xmlns:a16="http://schemas.microsoft.com/office/drawing/2014/main" id="{2FF8B716-F95F-4EC0-8BD7-588C2571657F}"/>
            </a:ext>
          </a:extLst>
        </xdr:cNvPr>
        <xdr:cNvSpPr>
          <a:spLocks noChangeShapeType="1"/>
        </xdr:cNvSpPr>
      </xdr:nvSpPr>
      <xdr:spPr bwMode="auto">
        <a:xfrm flipH="1" flipV="1">
          <a:off x="3000375" y="5657850"/>
          <a:ext cx="85725" cy="9525"/>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29</xdr:row>
      <xdr:rowOff>0</xdr:rowOff>
    </xdr:from>
    <xdr:to>
      <xdr:col>3</xdr:col>
      <xdr:colOff>104775</xdr:colOff>
      <xdr:row>29</xdr:row>
      <xdr:rowOff>0</xdr:rowOff>
    </xdr:to>
    <xdr:sp macro="" textlink="">
      <xdr:nvSpPr>
        <xdr:cNvPr id="141721" name="Line 409">
          <a:extLst>
            <a:ext uri="{FF2B5EF4-FFF2-40B4-BE49-F238E27FC236}">
              <a16:creationId xmlns:a16="http://schemas.microsoft.com/office/drawing/2014/main" id="{75656C9C-EE38-4518-9DE3-0DA8AE327DAE}"/>
            </a:ext>
          </a:extLst>
        </xdr:cNvPr>
        <xdr:cNvSpPr>
          <a:spLocks noChangeShapeType="1"/>
        </xdr:cNvSpPr>
      </xdr:nvSpPr>
      <xdr:spPr bwMode="auto">
        <a:xfrm>
          <a:off x="2762250" y="7953375"/>
          <a:ext cx="38100" cy="0"/>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29</xdr:row>
      <xdr:rowOff>0</xdr:rowOff>
    </xdr:from>
    <xdr:to>
      <xdr:col>3</xdr:col>
      <xdr:colOff>352425</xdr:colOff>
      <xdr:row>29</xdr:row>
      <xdr:rowOff>0</xdr:rowOff>
    </xdr:to>
    <xdr:sp macro="" textlink="">
      <xdr:nvSpPr>
        <xdr:cNvPr id="141722" name="Oval 410">
          <a:extLst>
            <a:ext uri="{FF2B5EF4-FFF2-40B4-BE49-F238E27FC236}">
              <a16:creationId xmlns:a16="http://schemas.microsoft.com/office/drawing/2014/main" id="{AAB0AD01-E118-4F3A-AEC0-1BF99B8580FB}"/>
            </a:ext>
          </a:extLst>
        </xdr:cNvPr>
        <xdr:cNvSpPr>
          <a:spLocks noChangeArrowheads="1"/>
        </xdr:cNvSpPr>
      </xdr:nvSpPr>
      <xdr:spPr bwMode="auto">
        <a:xfrm>
          <a:off x="2924175" y="7953375"/>
          <a:ext cx="123825" cy="0"/>
        </a:xfrm>
        <a:prstGeom prst="ellipse">
          <a:avLst/>
        </a:prstGeom>
        <a:gradFill rotWithShape="1">
          <a:gsLst>
            <a:gs pos="0">
              <a:srgbClr xmlns:mc="http://schemas.openxmlformats.org/markup-compatibility/2006" xmlns:a14="http://schemas.microsoft.com/office/drawing/2010/main" val="595959" mc:Ignorable="a14" a14:legacySpreadsheetColorIndex="22">
                <a:gamma/>
                <a:shade val="46275"/>
                <a:invGamma/>
              </a:srgbClr>
            </a:gs>
            <a:gs pos="100000">
              <a:srgbClr xmlns:mc="http://schemas.openxmlformats.org/markup-compatibility/2006" xmlns:a14="http://schemas.microsoft.com/office/drawing/2010/main" val="C0C0C0" mc:Ignorable="a14" a14:legacySpreadsheetColorIndex="22"/>
            </a:gs>
          </a:gsLst>
          <a:path path="shape">
            <a:fillToRect l="50000" t="50000" r="50000" b="50000"/>
          </a:path>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66675</xdr:colOff>
      <xdr:row>29</xdr:row>
      <xdr:rowOff>0</xdr:rowOff>
    </xdr:from>
    <xdr:to>
      <xdr:col>3</xdr:col>
      <xdr:colOff>238125</xdr:colOff>
      <xdr:row>29</xdr:row>
      <xdr:rowOff>0</xdr:rowOff>
    </xdr:to>
    <xdr:sp macro="" textlink="">
      <xdr:nvSpPr>
        <xdr:cNvPr id="141723" name="Rectangle 411">
          <a:extLst>
            <a:ext uri="{FF2B5EF4-FFF2-40B4-BE49-F238E27FC236}">
              <a16:creationId xmlns:a16="http://schemas.microsoft.com/office/drawing/2014/main" id="{40607AAF-0700-4B59-A5D6-9F9512A8D277}"/>
            </a:ext>
          </a:extLst>
        </xdr:cNvPr>
        <xdr:cNvSpPr>
          <a:spLocks noChangeArrowheads="1"/>
        </xdr:cNvSpPr>
      </xdr:nvSpPr>
      <xdr:spPr bwMode="auto">
        <a:xfrm>
          <a:off x="2762250" y="7953375"/>
          <a:ext cx="171450" cy="0"/>
        </a:xfrm>
        <a:prstGeom prst="rect">
          <a:avLst/>
        </a:prstGeom>
        <a:gradFill rotWithShape="1">
          <a:gsLst>
            <a:gs pos="0">
              <a:srgbClr xmlns:mc="http://schemas.openxmlformats.org/markup-compatibility/2006" xmlns:a14="http://schemas.microsoft.com/office/drawing/2010/main" val="FFFFFF" mc:Ignorable="a14" a14:legacySpreadsheetColorIndex="65"/>
            </a:gs>
            <a:gs pos="100000">
              <a:srgbClr xmlns:mc="http://schemas.openxmlformats.org/markup-compatibility/2006" xmlns:a14="http://schemas.microsoft.com/office/drawing/2010/main" val="C1C1C1" mc:Ignorable="a14" a14:legacySpreadsheetColorIndex="65">
                <a:gamma/>
                <a:shade val="75686"/>
                <a:invGamma/>
              </a:srgbClr>
            </a:gs>
          </a:gsLst>
          <a:path path="shape">
            <a:fillToRect l="50000" t="50000" r="50000" b="50000"/>
          </a:path>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304800</xdr:colOff>
      <xdr:row>29</xdr:row>
      <xdr:rowOff>0</xdr:rowOff>
    </xdr:from>
    <xdr:to>
      <xdr:col>3</xdr:col>
      <xdr:colOff>390525</xdr:colOff>
      <xdr:row>29</xdr:row>
      <xdr:rowOff>0</xdr:rowOff>
    </xdr:to>
    <xdr:sp macro="" textlink="">
      <xdr:nvSpPr>
        <xdr:cNvPr id="141724" name="Line 412">
          <a:extLst>
            <a:ext uri="{FF2B5EF4-FFF2-40B4-BE49-F238E27FC236}">
              <a16:creationId xmlns:a16="http://schemas.microsoft.com/office/drawing/2014/main" id="{72F7CD12-949A-4896-9DC1-D3514958A372}"/>
            </a:ext>
          </a:extLst>
        </xdr:cNvPr>
        <xdr:cNvSpPr>
          <a:spLocks noChangeShapeType="1"/>
        </xdr:cNvSpPr>
      </xdr:nvSpPr>
      <xdr:spPr bwMode="auto">
        <a:xfrm flipH="1" flipV="1">
          <a:off x="3000375" y="7953375"/>
          <a:ext cx="85725" cy="0"/>
        </a:xfrm>
        <a:prstGeom prst="line">
          <a:avLst/>
        </a:prstGeom>
        <a:noFill/>
        <a:ln w="9525">
          <a:solidFill>
            <a:srgbClr val="80808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26</xdr:row>
      <xdr:rowOff>152400</xdr:rowOff>
    </xdr:to>
    <xdr:grpSp>
      <xdr:nvGrpSpPr>
        <xdr:cNvPr id="142355" name="Group 19">
          <a:extLst>
            <a:ext uri="{FF2B5EF4-FFF2-40B4-BE49-F238E27FC236}">
              <a16:creationId xmlns:a16="http://schemas.microsoft.com/office/drawing/2014/main" id="{B1E7AAF2-D4A6-4770-A7CB-2571C35335E2}"/>
            </a:ext>
          </a:extLst>
        </xdr:cNvPr>
        <xdr:cNvGrpSpPr>
          <a:grpSpLocks/>
        </xdr:cNvGrpSpPr>
      </xdr:nvGrpSpPr>
      <xdr:grpSpPr bwMode="auto">
        <a:xfrm>
          <a:off x="0" y="0"/>
          <a:ext cx="9144000" cy="4362450"/>
          <a:chOff x="1479" y="0"/>
          <a:chExt cx="1440" cy="674"/>
        </a:xfrm>
      </xdr:grpSpPr>
      <xdr:sp macro="" textlink="">
        <xdr:nvSpPr>
          <xdr:cNvPr id="142338" name="Rectangle 2">
            <a:extLst>
              <a:ext uri="{FF2B5EF4-FFF2-40B4-BE49-F238E27FC236}">
                <a16:creationId xmlns:a16="http://schemas.microsoft.com/office/drawing/2014/main" id="{DE8BFBAB-343C-49B2-A2BE-2A3CED960FB7}"/>
              </a:ext>
            </a:extLst>
          </xdr:cNvPr>
          <xdr:cNvSpPr>
            <a:spLocks noChangeArrowheads="1"/>
          </xdr:cNvSpPr>
        </xdr:nvSpPr>
        <xdr:spPr bwMode="auto">
          <a:xfrm>
            <a:off x="1479" y="0"/>
            <a:ext cx="1440" cy="674"/>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2339" name="Text Box 3">
            <a:extLst>
              <a:ext uri="{FF2B5EF4-FFF2-40B4-BE49-F238E27FC236}">
                <a16:creationId xmlns:a16="http://schemas.microsoft.com/office/drawing/2014/main" id="{86BB4AC5-B752-4808-9A8B-F075D075D1BB}"/>
              </a:ext>
            </a:extLst>
          </xdr:cNvPr>
          <xdr:cNvSpPr txBox="1">
            <a:spLocks noChangeArrowheads="1"/>
          </xdr:cNvSpPr>
        </xdr:nvSpPr>
        <xdr:spPr bwMode="auto">
          <a:xfrm>
            <a:off x="1495" y="49"/>
            <a:ext cx="219" cy="4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AT" sz="1300" b="1" i="0" u="none" strike="noStrike" baseline="0">
                <a:solidFill>
                  <a:srgbClr val="000000"/>
                </a:solidFill>
                <a:latin typeface="Arial"/>
                <a:cs typeface="Arial"/>
              </a:rPr>
              <a:t>Belichtungs-automatik</a:t>
            </a: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20 mm Acrylglas</a:t>
            </a:r>
          </a:p>
          <a:p>
            <a:pPr algn="l" rtl="0">
              <a:defRPr sz="1000"/>
            </a:pP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Dosisindikator bzw.</a:t>
            </a:r>
          </a:p>
          <a:p>
            <a:pPr algn="l" rtl="0">
              <a:defRPr sz="1000"/>
            </a:pPr>
            <a:r>
              <a:rPr lang="de-AT" sz="1000" b="0" i="0" u="none" strike="noStrike" baseline="0">
                <a:solidFill>
                  <a:srgbClr val="000000"/>
                </a:solidFill>
                <a:latin typeface="Arial"/>
                <a:cs typeface="Arial"/>
              </a:rPr>
              <a:t>Dosisanzeige am Gerät </a:t>
            </a: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Dosis am Phantomeintritt</a:t>
            </a:r>
          </a:p>
        </xdr:txBody>
      </xdr:sp>
      <xdr:graphicFrame macro="">
        <xdr:nvGraphicFramePr>
          <xdr:cNvPr id="142340" name="Diagramm 4">
            <a:extLst>
              <a:ext uri="{FF2B5EF4-FFF2-40B4-BE49-F238E27FC236}">
                <a16:creationId xmlns:a16="http://schemas.microsoft.com/office/drawing/2014/main" id="{EAA1CC2A-9C05-458F-BF10-1C0A7F1AEDD8}"/>
              </a:ext>
            </a:extLst>
          </xdr:cNvPr>
          <xdr:cNvGraphicFramePr>
            <a:graphicFrameLocks noChangeAspect="1"/>
          </xdr:cNvGraphicFramePr>
        </xdr:nvGraphicFramePr>
        <xdr:xfrm>
          <a:off x="1723" y="49"/>
          <a:ext cx="1186" cy="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42341" name="Diagramm 5">
            <a:extLst>
              <a:ext uri="{FF2B5EF4-FFF2-40B4-BE49-F238E27FC236}">
                <a16:creationId xmlns:a16="http://schemas.microsoft.com/office/drawing/2014/main" id="{7FF17B64-4152-48A2-B525-C366B21DF1C2}"/>
              </a:ext>
            </a:extLst>
          </xdr:cNvPr>
          <xdr:cNvGraphicFramePr>
            <a:graphicFrameLocks noChangeAspect="1"/>
          </xdr:cNvGraphicFramePr>
        </xdr:nvGraphicFramePr>
        <xdr:xfrm>
          <a:off x="1723" y="255"/>
          <a:ext cx="1187" cy="19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42342" name="Diagramm 6">
            <a:extLst>
              <a:ext uri="{FF2B5EF4-FFF2-40B4-BE49-F238E27FC236}">
                <a16:creationId xmlns:a16="http://schemas.microsoft.com/office/drawing/2014/main" id="{E03879A8-BCF1-4AAB-AC02-62C2633CF4AD}"/>
              </a:ext>
            </a:extLst>
          </xdr:cNvPr>
          <xdr:cNvGraphicFramePr>
            <a:graphicFrameLocks noChangeAspect="1"/>
          </xdr:cNvGraphicFramePr>
        </xdr:nvGraphicFramePr>
        <xdr:xfrm>
          <a:off x="1723" y="458"/>
          <a:ext cx="1187" cy="197"/>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42344" name="Text Box 8">
            <a:extLst>
              <a:ext uri="{FF2B5EF4-FFF2-40B4-BE49-F238E27FC236}">
                <a16:creationId xmlns:a16="http://schemas.microsoft.com/office/drawing/2014/main" id="{B9F2ACB0-F463-477B-BFB4-4661135A94F8}"/>
              </a:ext>
            </a:extLst>
          </xdr:cNvPr>
          <xdr:cNvSpPr txBox="1">
            <a:spLocks noChangeArrowheads="1"/>
          </xdr:cNvSpPr>
        </xdr:nvSpPr>
        <xdr:spPr bwMode="auto">
          <a:xfrm>
            <a:off x="1495" y="5"/>
            <a:ext cx="1414" cy="4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de-AT" sz="1600" b="1" i="0" u="none" strike="noStrike" baseline="0">
                <a:solidFill>
                  <a:srgbClr val="000000"/>
                </a:solidFill>
                <a:latin typeface="Arial"/>
                <a:cs typeface="Arial"/>
              </a:rPr>
              <a:t>Kontrollkarten</a:t>
            </a:r>
          </a:p>
        </xdr:txBody>
      </xdr:sp>
      <xdr:sp macro="" textlink="">
        <xdr:nvSpPr>
          <xdr:cNvPr id="142345" name="Text Box 9">
            <a:extLst>
              <a:ext uri="{FF2B5EF4-FFF2-40B4-BE49-F238E27FC236}">
                <a16:creationId xmlns:a16="http://schemas.microsoft.com/office/drawing/2014/main" id="{C8373E51-EAC0-4659-B3C5-1C5F990F050B}"/>
              </a:ext>
            </a:extLst>
          </xdr:cNvPr>
          <xdr:cNvSpPr txBox="1">
            <a:spLocks noChangeArrowheads="1"/>
          </xdr:cNvSpPr>
        </xdr:nvSpPr>
        <xdr:spPr bwMode="auto">
          <a:xfrm>
            <a:off x="1495" y="460"/>
            <a:ext cx="219" cy="19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AT" sz="1300" b="1" i="0" u="none" strike="noStrike" baseline="0">
                <a:solidFill>
                  <a:srgbClr val="000000"/>
                </a:solidFill>
                <a:latin typeface="Arial"/>
                <a:cs typeface="Arial"/>
              </a:rPr>
              <a:t>Belichtungs-automatik</a:t>
            </a: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Prüfkörper für Bildgüte</a:t>
            </a:r>
          </a:p>
          <a:p>
            <a:pPr algn="l" rtl="0">
              <a:defRPr sz="1000"/>
            </a:pP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Dosisindikator bzw.</a:t>
            </a:r>
          </a:p>
          <a:p>
            <a:pPr algn="l" rtl="0">
              <a:defRPr sz="1000"/>
            </a:pPr>
            <a:r>
              <a:rPr lang="de-AT" sz="1000" b="0" i="0" u="none" strike="noStrike" baseline="0">
                <a:solidFill>
                  <a:srgbClr val="000000"/>
                </a:solidFill>
                <a:latin typeface="Arial"/>
                <a:cs typeface="Arial"/>
              </a:rPr>
              <a:t>Dosisanzeige am Gerät</a:t>
            </a:r>
          </a:p>
          <a:p>
            <a:pPr algn="l" rtl="0">
              <a:defRPr sz="1000"/>
            </a:pPr>
            <a:endParaRPr lang="de-AT" sz="1000" b="0" i="0" u="none" strike="noStrike" baseline="0">
              <a:solidFill>
                <a:srgbClr val="000000"/>
              </a:solidFill>
              <a:latin typeface="Arial"/>
              <a:cs typeface="Arial"/>
            </a:endParaRPr>
          </a:p>
        </xdr:txBody>
      </xdr:sp>
    </xdr:grpSp>
    <xdr:clientData/>
  </xdr:twoCellAnchor>
  <xdr:twoCellAnchor>
    <xdr:from>
      <xdr:col>0</xdr:col>
      <xdr:colOff>0</xdr:colOff>
      <xdr:row>30</xdr:row>
      <xdr:rowOff>0</xdr:rowOff>
    </xdr:from>
    <xdr:to>
      <xdr:col>12</xdr:col>
      <xdr:colOff>0</xdr:colOff>
      <xdr:row>66</xdr:row>
      <xdr:rowOff>0</xdr:rowOff>
    </xdr:to>
    <xdr:grpSp>
      <xdr:nvGrpSpPr>
        <xdr:cNvPr id="142346" name="Group 10">
          <a:extLst>
            <a:ext uri="{FF2B5EF4-FFF2-40B4-BE49-F238E27FC236}">
              <a16:creationId xmlns:a16="http://schemas.microsoft.com/office/drawing/2014/main" id="{CB972146-210A-443E-B035-1E489794547A}"/>
            </a:ext>
          </a:extLst>
        </xdr:cNvPr>
        <xdr:cNvGrpSpPr>
          <a:grpSpLocks/>
        </xdr:cNvGrpSpPr>
      </xdr:nvGrpSpPr>
      <xdr:grpSpPr bwMode="auto">
        <a:xfrm>
          <a:off x="0" y="4857750"/>
          <a:ext cx="9144000" cy="5829300"/>
          <a:chOff x="2" y="681"/>
          <a:chExt cx="980" cy="660"/>
        </a:xfrm>
      </xdr:grpSpPr>
      <xdr:sp macro="" textlink="">
        <xdr:nvSpPr>
          <xdr:cNvPr id="142347" name="Rectangle 11">
            <a:extLst>
              <a:ext uri="{FF2B5EF4-FFF2-40B4-BE49-F238E27FC236}">
                <a16:creationId xmlns:a16="http://schemas.microsoft.com/office/drawing/2014/main" id="{75240B62-EBA0-440A-A3C5-B12FFC9B1F8E}"/>
              </a:ext>
            </a:extLst>
          </xdr:cNvPr>
          <xdr:cNvSpPr>
            <a:spLocks noChangeArrowheads="1"/>
          </xdr:cNvSpPr>
        </xdr:nvSpPr>
        <xdr:spPr bwMode="auto">
          <a:xfrm>
            <a:off x="2" y="681"/>
            <a:ext cx="980" cy="66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2348" name="Text Box 12">
            <a:extLst>
              <a:ext uri="{FF2B5EF4-FFF2-40B4-BE49-F238E27FC236}">
                <a16:creationId xmlns:a16="http://schemas.microsoft.com/office/drawing/2014/main" id="{EEE8878A-457C-401C-AF4F-F0DE5F72D5AB}"/>
              </a:ext>
            </a:extLst>
          </xdr:cNvPr>
          <xdr:cNvSpPr txBox="1">
            <a:spLocks noChangeArrowheads="1"/>
          </xdr:cNvSpPr>
        </xdr:nvSpPr>
        <xdr:spPr bwMode="auto">
          <a:xfrm>
            <a:off x="13" y="717"/>
            <a:ext cx="149" cy="29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AT" sz="1300" b="1" i="0" u="none" strike="noStrike" baseline="0">
                <a:solidFill>
                  <a:srgbClr val="000000"/>
                </a:solidFill>
                <a:latin typeface="Arial"/>
                <a:cs typeface="Arial"/>
              </a:rPr>
              <a:t>Belichtungs-automatik</a:t>
            </a: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40 mm Acrylglas</a:t>
            </a:r>
          </a:p>
          <a:p>
            <a:pPr algn="l" rtl="0">
              <a:defRPr sz="1000"/>
            </a:pP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Dosisindikator bzw.</a:t>
            </a:r>
          </a:p>
          <a:p>
            <a:pPr algn="l" rtl="0">
              <a:defRPr sz="1000"/>
            </a:pPr>
            <a:r>
              <a:rPr lang="de-AT" sz="1000" b="0" i="0" u="none" strike="noStrike" baseline="0">
                <a:solidFill>
                  <a:srgbClr val="000000"/>
                </a:solidFill>
                <a:latin typeface="Arial"/>
                <a:cs typeface="Arial"/>
              </a:rPr>
              <a:t>Dosisanzeige am Gerät </a:t>
            </a: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Dosis am Phantomeintritt</a:t>
            </a:r>
          </a:p>
        </xdr:txBody>
      </xdr:sp>
      <xdr:graphicFrame macro="">
        <xdr:nvGraphicFramePr>
          <xdr:cNvPr id="142349" name="Diagramm 13">
            <a:extLst>
              <a:ext uri="{FF2B5EF4-FFF2-40B4-BE49-F238E27FC236}">
                <a16:creationId xmlns:a16="http://schemas.microsoft.com/office/drawing/2014/main" id="{28F685A5-F4B3-4AA3-AFC4-1A69FC601F0C}"/>
              </a:ext>
            </a:extLst>
          </xdr:cNvPr>
          <xdr:cNvGraphicFramePr>
            <a:graphicFrameLocks noChangeAspect="1"/>
          </xdr:cNvGraphicFramePr>
        </xdr:nvGraphicFramePr>
        <xdr:xfrm>
          <a:off x="168" y="717"/>
          <a:ext cx="807" cy="14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42350" name="Diagramm 14">
            <a:extLst>
              <a:ext uri="{FF2B5EF4-FFF2-40B4-BE49-F238E27FC236}">
                <a16:creationId xmlns:a16="http://schemas.microsoft.com/office/drawing/2014/main" id="{673B40F1-7E1C-4CDB-B11E-1E382EA75C12}"/>
              </a:ext>
            </a:extLst>
          </xdr:cNvPr>
          <xdr:cNvGraphicFramePr>
            <a:graphicFrameLocks noChangeAspect="1"/>
          </xdr:cNvGraphicFramePr>
        </xdr:nvGraphicFramePr>
        <xdr:xfrm>
          <a:off x="168" y="868"/>
          <a:ext cx="808" cy="144"/>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42351" name="Diagramm 15">
            <a:extLst>
              <a:ext uri="{FF2B5EF4-FFF2-40B4-BE49-F238E27FC236}">
                <a16:creationId xmlns:a16="http://schemas.microsoft.com/office/drawing/2014/main" id="{DC4E409B-9AB8-4921-886C-945C4A6D2CCF}"/>
              </a:ext>
            </a:extLst>
          </xdr:cNvPr>
          <xdr:cNvGraphicFramePr>
            <a:graphicFrameLocks noChangeAspect="1"/>
          </xdr:cNvGraphicFramePr>
        </xdr:nvGraphicFramePr>
        <xdr:xfrm>
          <a:off x="168" y="1017"/>
          <a:ext cx="808" cy="144"/>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42352" name="Diagramm 16">
            <a:extLst>
              <a:ext uri="{FF2B5EF4-FFF2-40B4-BE49-F238E27FC236}">
                <a16:creationId xmlns:a16="http://schemas.microsoft.com/office/drawing/2014/main" id="{AE7FBB1B-F27C-4EDA-A551-F2821B0D62FE}"/>
              </a:ext>
            </a:extLst>
          </xdr:cNvPr>
          <xdr:cNvGraphicFramePr>
            <a:graphicFrameLocks noChangeAspect="1"/>
          </xdr:cNvGraphicFramePr>
        </xdr:nvGraphicFramePr>
        <xdr:xfrm>
          <a:off x="168" y="1167"/>
          <a:ext cx="809" cy="167"/>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142353" name="Text Box 17">
            <a:extLst>
              <a:ext uri="{FF2B5EF4-FFF2-40B4-BE49-F238E27FC236}">
                <a16:creationId xmlns:a16="http://schemas.microsoft.com/office/drawing/2014/main" id="{07D0D76C-A79A-4428-802A-5237DFF2F649}"/>
              </a:ext>
            </a:extLst>
          </xdr:cNvPr>
          <xdr:cNvSpPr txBox="1">
            <a:spLocks noChangeArrowheads="1"/>
          </xdr:cNvSpPr>
        </xdr:nvSpPr>
        <xdr:spPr bwMode="auto">
          <a:xfrm>
            <a:off x="13" y="685"/>
            <a:ext cx="962" cy="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de-AT" sz="1600" b="1" i="0" u="none" strike="noStrike" baseline="0">
                <a:solidFill>
                  <a:srgbClr val="000000"/>
                </a:solidFill>
                <a:latin typeface="Arial"/>
                <a:cs typeface="Arial"/>
              </a:rPr>
              <a:t>Kontrollkarten</a:t>
            </a:r>
          </a:p>
        </xdr:txBody>
      </xdr:sp>
      <xdr:sp macro="" textlink="">
        <xdr:nvSpPr>
          <xdr:cNvPr id="142354" name="Text Box 18">
            <a:extLst>
              <a:ext uri="{FF2B5EF4-FFF2-40B4-BE49-F238E27FC236}">
                <a16:creationId xmlns:a16="http://schemas.microsoft.com/office/drawing/2014/main" id="{355C7FF5-4D42-4EE9-8BBE-DBBCDF120338}"/>
              </a:ext>
            </a:extLst>
          </xdr:cNvPr>
          <xdr:cNvSpPr txBox="1">
            <a:spLocks noChangeArrowheads="1"/>
          </xdr:cNvSpPr>
        </xdr:nvSpPr>
        <xdr:spPr bwMode="auto">
          <a:xfrm>
            <a:off x="13" y="1018"/>
            <a:ext cx="149" cy="3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AT" sz="1300" b="1" i="0" u="none" strike="noStrike" baseline="0">
                <a:solidFill>
                  <a:srgbClr val="000000"/>
                </a:solidFill>
                <a:latin typeface="Arial"/>
                <a:cs typeface="Arial"/>
              </a:rPr>
              <a:t>Belichtungs-automatik</a:t>
            </a: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60 mm Acrylglas</a:t>
            </a:r>
          </a:p>
          <a:p>
            <a:pPr algn="l" rtl="0">
              <a:defRPr sz="1000"/>
            </a:pP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Dosisindikator bzw.</a:t>
            </a:r>
          </a:p>
          <a:p>
            <a:pPr algn="l" rtl="0">
              <a:defRPr sz="1000"/>
            </a:pPr>
            <a:r>
              <a:rPr lang="de-AT" sz="1000" b="0" i="0" u="none" strike="noStrike" baseline="0">
                <a:solidFill>
                  <a:srgbClr val="000000"/>
                </a:solidFill>
                <a:latin typeface="Arial"/>
                <a:cs typeface="Arial"/>
              </a:rPr>
              <a:t>Dosisanzeige am Gerät</a:t>
            </a: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endParaRPr lang="de-AT" sz="1000" b="0" i="0" u="none" strike="noStrike" baseline="0">
              <a:solidFill>
                <a:srgbClr val="000000"/>
              </a:solidFill>
              <a:latin typeface="Arial"/>
              <a:cs typeface="Arial"/>
            </a:endParaRPr>
          </a:p>
          <a:p>
            <a:pPr algn="l" rtl="0">
              <a:defRPr sz="1000"/>
            </a:pPr>
            <a:r>
              <a:rPr lang="de-AT" sz="1000" b="0" i="0" u="none" strike="noStrike" baseline="0">
                <a:solidFill>
                  <a:srgbClr val="000000"/>
                </a:solidFill>
                <a:latin typeface="Arial"/>
                <a:cs typeface="Arial"/>
              </a:rPr>
              <a:t>Dosis am</a:t>
            </a:r>
          </a:p>
          <a:p>
            <a:pPr algn="l" rtl="0">
              <a:defRPr sz="1000"/>
            </a:pPr>
            <a:r>
              <a:rPr lang="de-AT" sz="1000" b="0" i="0" u="none" strike="noStrike" baseline="0">
                <a:solidFill>
                  <a:srgbClr val="000000"/>
                </a:solidFill>
                <a:latin typeface="Arial"/>
                <a:cs typeface="Arial"/>
              </a:rPr>
              <a:t>Phantomeintritt</a:t>
            </a:r>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BD379"/>
  </sheetPr>
  <dimension ref="A1:G46"/>
  <sheetViews>
    <sheetView showGridLines="0" tabSelected="1" zoomScaleNormal="100" workbookViewId="0">
      <selection sqref="A1:F1"/>
    </sheetView>
  </sheetViews>
  <sheetFormatPr baseColWidth="10" defaultColWidth="11.42578125" defaultRowHeight="12.75"/>
  <cols>
    <col min="1" max="16384" width="11.42578125" style="40"/>
  </cols>
  <sheetData>
    <row r="1" spans="1:7" ht="44.25" customHeight="1">
      <c r="A1" s="293" t="s">
        <v>88</v>
      </c>
      <c r="B1" s="294"/>
      <c r="C1" s="294"/>
      <c r="D1" s="294"/>
      <c r="E1" s="294"/>
      <c r="F1" s="294"/>
      <c r="G1" s="2"/>
    </row>
    <row r="2" spans="1:7" ht="6" customHeight="1">
      <c r="A2" s="3"/>
      <c r="B2" s="4"/>
      <c r="C2" s="4"/>
      <c r="D2" s="4"/>
      <c r="E2" s="4"/>
      <c r="F2" s="4"/>
      <c r="G2" s="5"/>
    </row>
    <row r="3" spans="1:7">
      <c r="A3" s="295" t="s">
        <v>89</v>
      </c>
      <c r="B3" s="296"/>
      <c r="C3" s="296"/>
      <c r="D3" s="296"/>
      <c r="E3" s="296"/>
      <c r="F3" s="296"/>
      <c r="G3" s="297"/>
    </row>
    <row r="4" spans="1:7">
      <c r="A4" s="298"/>
      <c r="B4" s="296"/>
      <c r="C4" s="296"/>
      <c r="D4" s="296"/>
      <c r="E4" s="296"/>
      <c r="F4" s="296"/>
      <c r="G4" s="297"/>
    </row>
    <row r="5" spans="1:7" ht="9.75" customHeight="1">
      <c r="A5" s="298"/>
      <c r="B5" s="296"/>
      <c r="C5" s="296"/>
      <c r="D5" s="296"/>
      <c r="E5" s="296"/>
      <c r="F5" s="296"/>
      <c r="G5" s="297"/>
    </row>
    <row r="6" spans="1:7" ht="27" customHeight="1">
      <c r="A6" s="295" t="s">
        <v>112</v>
      </c>
      <c r="B6" s="296"/>
      <c r="C6" s="296"/>
      <c r="D6" s="296"/>
      <c r="E6" s="296"/>
      <c r="F6" s="296"/>
      <c r="G6" s="297"/>
    </row>
    <row r="7" spans="1:7">
      <c r="A7" s="298"/>
      <c r="B7" s="296"/>
      <c r="C7" s="296"/>
      <c r="D7" s="296"/>
      <c r="E7" s="296"/>
      <c r="F7" s="296"/>
      <c r="G7" s="297"/>
    </row>
    <row r="8" spans="1:7">
      <c r="A8" s="298"/>
      <c r="B8" s="296"/>
      <c r="C8" s="296"/>
      <c r="D8" s="296"/>
      <c r="E8" s="296"/>
      <c r="F8" s="296"/>
      <c r="G8" s="297"/>
    </row>
    <row r="9" spans="1:7" ht="29.25" customHeight="1">
      <c r="A9" s="295" t="s">
        <v>72</v>
      </c>
      <c r="B9" s="296"/>
      <c r="C9" s="296"/>
      <c r="D9" s="296"/>
      <c r="E9" s="296"/>
      <c r="F9" s="296"/>
      <c r="G9" s="297"/>
    </row>
    <row r="10" spans="1:7">
      <c r="A10" s="298"/>
      <c r="B10" s="296"/>
      <c r="C10" s="296"/>
      <c r="D10" s="296"/>
      <c r="E10" s="296"/>
      <c r="F10" s="296"/>
      <c r="G10" s="297"/>
    </row>
    <row r="11" spans="1:7">
      <c r="A11" s="298"/>
      <c r="B11" s="296"/>
      <c r="C11" s="296"/>
      <c r="D11" s="296"/>
      <c r="E11" s="296"/>
      <c r="F11" s="296"/>
      <c r="G11" s="297"/>
    </row>
    <row r="12" spans="1:7" ht="12" customHeight="1">
      <c r="A12" s="298"/>
      <c r="B12" s="296"/>
      <c r="C12" s="296"/>
      <c r="D12" s="296"/>
      <c r="E12" s="296"/>
      <c r="F12" s="296"/>
      <c r="G12" s="297"/>
    </row>
    <row r="13" spans="1:7" ht="14.25" customHeight="1">
      <c r="A13" s="295" t="s">
        <v>99</v>
      </c>
      <c r="B13" s="299"/>
      <c r="C13" s="299"/>
      <c r="D13" s="299"/>
      <c r="E13" s="299"/>
      <c r="F13" s="299"/>
      <c r="G13" s="300"/>
    </row>
    <row r="14" spans="1:7" ht="25.5" customHeight="1">
      <c r="A14" s="301"/>
      <c r="B14" s="299"/>
      <c r="C14" s="299"/>
      <c r="D14" s="299"/>
      <c r="E14" s="299"/>
      <c r="F14" s="299"/>
      <c r="G14" s="300"/>
    </row>
    <row r="15" spans="1:7" ht="12" customHeight="1">
      <c r="A15" s="301"/>
      <c r="B15" s="299"/>
      <c r="C15" s="299"/>
      <c r="D15" s="299"/>
      <c r="E15" s="299"/>
      <c r="F15" s="299"/>
      <c r="G15" s="300"/>
    </row>
    <row r="16" spans="1:7">
      <c r="A16" s="284" t="s">
        <v>100</v>
      </c>
      <c r="B16" s="285"/>
      <c r="C16" s="285"/>
      <c r="D16" s="285"/>
      <c r="E16" s="285"/>
      <c r="F16" s="285"/>
      <c r="G16" s="286"/>
    </row>
    <row r="17" spans="1:7">
      <c r="A17" s="287"/>
      <c r="B17" s="288"/>
      <c r="C17" s="288"/>
      <c r="D17" s="288"/>
      <c r="E17" s="288"/>
      <c r="F17" s="288"/>
      <c r="G17" s="289"/>
    </row>
    <row r="18" spans="1:7">
      <c r="A18" s="287"/>
      <c r="B18" s="288"/>
      <c r="C18" s="288"/>
      <c r="D18" s="288"/>
      <c r="E18" s="288"/>
      <c r="F18" s="288"/>
      <c r="G18" s="289"/>
    </row>
    <row r="19" spans="1:7">
      <c r="A19" s="287"/>
      <c r="B19" s="288"/>
      <c r="C19" s="288"/>
      <c r="D19" s="288"/>
      <c r="E19" s="288"/>
      <c r="F19" s="288"/>
      <c r="G19" s="289"/>
    </row>
    <row r="20" spans="1:7" ht="16.5" customHeight="1">
      <c r="A20" s="290"/>
      <c r="B20" s="291"/>
      <c r="C20" s="291"/>
      <c r="D20" s="291"/>
      <c r="E20" s="291"/>
      <c r="F20" s="291"/>
      <c r="G20" s="292"/>
    </row>
    <row r="21" spans="1:7" ht="18.75">
      <c r="A21" s="240" t="s">
        <v>94</v>
      </c>
      <c r="B21" s="241"/>
      <c r="C21" s="241"/>
      <c r="D21" s="241"/>
      <c r="E21" s="241"/>
      <c r="F21" s="241"/>
      <c r="G21" s="242"/>
    </row>
    <row r="22" spans="1:7" ht="15" customHeight="1">
      <c r="A22" s="243" t="s">
        <v>101</v>
      </c>
      <c r="B22" s="244"/>
      <c r="C22" s="244"/>
      <c r="D22" s="244"/>
      <c r="E22" s="244"/>
      <c r="F22" s="244"/>
      <c r="G22" s="245"/>
    </row>
    <row r="23" spans="1:7" ht="12.75" customHeight="1">
      <c r="A23" s="243"/>
      <c r="B23" s="244"/>
      <c r="C23" s="244"/>
      <c r="D23" s="244"/>
      <c r="E23" s="244"/>
      <c r="F23" s="244"/>
      <c r="G23" s="245"/>
    </row>
    <row r="24" spans="1:7" ht="52.5" customHeight="1">
      <c r="A24" s="243"/>
      <c r="B24" s="244"/>
      <c r="C24" s="244"/>
      <c r="D24" s="244"/>
      <c r="E24" s="244"/>
      <c r="F24" s="244"/>
      <c r="G24" s="245"/>
    </row>
    <row r="25" spans="1:7" ht="18.75">
      <c r="A25" s="240" t="s">
        <v>81</v>
      </c>
      <c r="B25" s="241"/>
      <c r="C25" s="241"/>
      <c r="D25" s="241"/>
      <c r="E25" s="241"/>
      <c r="F25" s="241"/>
      <c r="G25" s="242"/>
    </row>
    <row r="26" spans="1:7" ht="17.25" thickBot="1">
      <c r="A26" s="89" t="s">
        <v>82</v>
      </c>
      <c r="B26" s="41"/>
      <c r="C26" s="41"/>
      <c r="D26" s="41"/>
      <c r="E26" s="41"/>
      <c r="F26" s="41"/>
      <c r="G26" s="42"/>
    </row>
    <row r="27" spans="1:7" ht="24.75">
      <c r="A27" s="281" t="s">
        <v>73</v>
      </c>
      <c r="B27" s="282"/>
      <c r="C27" s="282"/>
      <c r="D27" s="282"/>
      <c r="E27" s="282"/>
      <c r="F27" s="282"/>
      <c r="G27" s="283"/>
    </row>
    <row r="28" spans="1:7" ht="12.75" customHeight="1">
      <c r="A28" s="264" t="s">
        <v>74</v>
      </c>
      <c r="B28" s="266" t="s">
        <v>75</v>
      </c>
      <c r="C28" s="267"/>
      <c r="D28" s="270" t="s">
        <v>76</v>
      </c>
      <c r="E28" s="271"/>
      <c r="F28" s="271"/>
      <c r="G28" s="272"/>
    </row>
    <row r="29" spans="1:7" ht="5.25" customHeight="1">
      <c r="A29" s="265"/>
      <c r="B29" s="268"/>
      <c r="C29" s="269"/>
      <c r="D29" s="273"/>
      <c r="E29" s="274"/>
      <c r="F29" s="274"/>
      <c r="G29" s="275"/>
    </row>
    <row r="30" spans="1:7" ht="13.5" customHeight="1">
      <c r="A30" s="90">
        <v>1</v>
      </c>
      <c r="B30" s="276" t="s">
        <v>86</v>
      </c>
      <c r="C30" s="277"/>
      <c r="D30" s="278" t="s">
        <v>92</v>
      </c>
      <c r="E30" s="279"/>
      <c r="F30" s="279"/>
      <c r="G30" s="280"/>
    </row>
    <row r="31" spans="1:7" ht="12.75" customHeight="1">
      <c r="A31" s="261">
        <v>2</v>
      </c>
      <c r="B31" s="255" t="s">
        <v>87</v>
      </c>
      <c r="C31" s="256"/>
      <c r="D31" s="246" t="s">
        <v>83</v>
      </c>
      <c r="E31" s="247"/>
      <c r="F31" s="247"/>
      <c r="G31" s="248"/>
    </row>
    <row r="32" spans="1:7" ht="12.75" customHeight="1">
      <c r="A32" s="262"/>
      <c r="B32" s="257"/>
      <c r="C32" s="258"/>
      <c r="D32" s="249"/>
      <c r="E32" s="250"/>
      <c r="F32" s="250"/>
      <c r="G32" s="251"/>
    </row>
    <row r="33" spans="1:7" ht="13.5" customHeight="1">
      <c r="A33" s="262"/>
      <c r="B33" s="257"/>
      <c r="C33" s="258"/>
      <c r="D33" s="249"/>
      <c r="E33" s="250"/>
      <c r="F33" s="250"/>
      <c r="G33" s="251"/>
    </row>
    <row r="34" spans="1:7" ht="12.75" customHeight="1">
      <c r="A34" s="262"/>
      <c r="B34" s="257"/>
      <c r="C34" s="258"/>
      <c r="D34" s="249"/>
      <c r="E34" s="250"/>
      <c r="F34" s="250"/>
      <c r="G34" s="251"/>
    </row>
    <row r="35" spans="1:7">
      <c r="A35" s="262"/>
      <c r="B35" s="257"/>
      <c r="C35" s="258"/>
      <c r="D35" s="249"/>
      <c r="E35" s="250"/>
      <c r="F35" s="250"/>
      <c r="G35" s="251"/>
    </row>
    <row r="36" spans="1:7">
      <c r="A36" s="262"/>
      <c r="B36" s="257"/>
      <c r="C36" s="258"/>
      <c r="D36" s="249"/>
      <c r="E36" s="250"/>
      <c r="F36" s="250"/>
      <c r="G36" s="251"/>
    </row>
    <row r="37" spans="1:7">
      <c r="A37" s="262"/>
      <c r="B37" s="257"/>
      <c r="C37" s="258"/>
      <c r="D37" s="249"/>
      <c r="E37" s="250"/>
      <c r="F37" s="250"/>
      <c r="G37" s="251"/>
    </row>
    <row r="38" spans="1:7" ht="9" customHeight="1">
      <c r="A38" s="263"/>
      <c r="B38" s="259"/>
      <c r="C38" s="260"/>
      <c r="D38" s="252"/>
      <c r="E38" s="253"/>
      <c r="F38" s="253"/>
      <c r="G38" s="254"/>
    </row>
    <row r="39" spans="1:7" ht="15.75" customHeight="1">
      <c r="A39" s="261" t="s">
        <v>84</v>
      </c>
      <c r="B39" s="255" t="s">
        <v>85</v>
      </c>
      <c r="C39" s="256"/>
      <c r="D39" s="246" t="s">
        <v>97</v>
      </c>
      <c r="E39" s="247"/>
      <c r="F39" s="247"/>
      <c r="G39" s="248"/>
    </row>
    <row r="40" spans="1:7" ht="21" customHeight="1">
      <c r="A40" s="262"/>
      <c r="B40" s="257"/>
      <c r="C40" s="258"/>
      <c r="D40" s="249"/>
      <c r="E40" s="250"/>
      <c r="F40" s="250"/>
      <c r="G40" s="251"/>
    </row>
    <row r="41" spans="1:7" ht="25.5" customHeight="1" thickBot="1">
      <c r="A41" s="91" t="s">
        <v>102</v>
      </c>
      <c r="B41" s="302" t="s">
        <v>116</v>
      </c>
      <c r="C41" s="303"/>
      <c r="D41" s="304" t="s">
        <v>114</v>
      </c>
      <c r="E41" s="305"/>
      <c r="F41" s="305"/>
      <c r="G41" s="306"/>
    </row>
    <row r="42" spans="1:7" ht="14.25" customHeight="1">
      <c r="A42" s="6" t="s">
        <v>77</v>
      </c>
      <c r="B42" s="7"/>
      <c r="C42" s="7"/>
      <c r="D42" s="7"/>
      <c r="E42" s="7"/>
      <c r="F42" s="7"/>
      <c r="G42" s="8"/>
    </row>
    <row r="43" spans="1:7" ht="13.5" customHeight="1">
      <c r="A43" s="9" t="s">
        <v>78</v>
      </c>
      <c r="B43" s="10"/>
      <c r="C43" s="10"/>
      <c r="D43" s="10"/>
      <c r="E43" s="10"/>
      <c r="F43" s="10"/>
      <c r="G43" s="11"/>
    </row>
    <row r="44" spans="1:7" ht="13.5" customHeight="1">
      <c r="A44" s="9" t="s">
        <v>79</v>
      </c>
      <c r="B44" s="10"/>
      <c r="C44" s="10"/>
      <c r="D44" s="10"/>
      <c r="E44" s="10"/>
      <c r="F44" s="10"/>
      <c r="G44" s="11"/>
    </row>
    <row r="45" spans="1:7" ht="13.5" customHeight="1">
      <c r="A45" s="9" t="s">
        <v>80</v>
      </c>
      <c r="B45" s="10"/>
      <c r="C45" s="10"/>
      <c r="D45" s="10"/>
      <c r="E45" s="10"/>
      <c r="F45" s="10"/>
      <c r="G45" s="11"/>
    </row>
    <row r="46" spans="1:7" ht="14.25" customHeight="1">
      <c r="A46" s="12" t="s">
        <v>115</v>
      </c>
      <c r="B46" s="13"/>
      <c r="C46" s="13"/>
      <c r="D46" s="13"/>
      <c r="E46" s="13"/>
      <c r="F46" s="13"/>
      <c r="G46" s="14"/>
    </row>
  </sheetData>
  <sheetProtection sheet="1" objects="1" scenarios="1" selectLockedCells="1" selectUnlockedCells="1"/>
  <mergeCells count="23">
    <mergeCell ref="A39:A40"/>
    <mergeCell ref="B39:C40"/>
    <mergeCell ref="D39:G40"/>
    <mergeCell ref="B41:C41"/>
    <mergeCell ref="D41:G41"/>
    <mergeCell ref="A16:G20"/>
    <mergeCell ref="A1:F1"/>
    <mergeCell ref="A3:G5"/>
    <mergeCell ref="A6:G8"/>
    <mergeCell ref="A9:G12"/>
    <mergeCell ref="A13:G15"/>
    <mergeCell ref="A21:G21"/>
    <mergeCell ref="A25:G25"/>
    <mergeCell ref="A22:G24"/>
    <mergeCell ref="D31:G38"/>
    <mergeCell ref="B31:C38"/>
    <mergeCell ref="A31:A38"/>
    <mergeCell ref="A28:A29"/>
    <mergeCell ref="B28:C29"/>
    <mergeCell ref="D28:G29"/>
    <mergeCell ref="B30:C30"/>
    <mergeCell ref="D30:G30"/>
    <mergeCell ref="A27:G2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tabColor rgb="FFCCFFCC"/>
  </sheetPr>
  <dimension ref="A1:AA43"/>
  <sheetViews>
    <sheetView showGridLines="0" showZeros="0" zoomScaleNormal="100" workbookViewId="0">
      <selection activeCell="B2" sqref="B2:C2"/>
    </sheetView>
  </sheetViews>
  <sheetFormatPr baseColWidth="10" defaultColWidth="11.42578125" defaultRowHeight="12.75"/>
  <cols>
    <col min="1" max="1" width="10.28515625" style="23" customWidth="1"/>
    <col min="2" max="2" width="13.5703125" style="23" customWidth="1"/>
    <col min="3" max="3" width="16.140625" style="23" customWidth="1"/>
    <col min="4" max="4" width="6.7109375" style="30" customWidth="1"/>
    <col min="5" max="6" width="6.5703125" style="31" customWidth="1"/>
    <col min="7" max="7" width="6.5703125" style="23" customWidth="1"/>
    <col min="8" max="8" width="7.42578125" style="23" customWidth="1"/>
    <col min="9" max="10" width="6.5703125" style="23" customWidth="1"/>
    <col min="11" max="19" width="7.85546875" style="23" customWidth="1"/>
    <col min="20" max="20" width="11.7109375" style="23" customWidth="1"/>
    <col min="21" max="16384" width="11.42578125" style="23"/>
  </cols>
  <sheetData>
    <row r="1" spans="1:27" s="15" customFormat="1" ht="15.75" customHeight="1">
      <c r="A1" s="363" t="s">
        <v>63</v>
      </c>
      <c r="B1" s="364"/>
      <c r="C1" s="365"/>
      <c r="D1" s="69"/>
      <c r="E1" s="363" t="s">
        <v>65</v>
      </c>
      <c r="F1" s="364"/>
      <c r="G1" s="364"/>
      <c r="H1" s="364"/>
      <c r="I1" s="364"/>
      <c r="J1" s="364"/>
      <c r="K1" s="364"/>
      <c r="L1" s="365"/>
      <c r="M1" s="72"/>
      <c r="N1" s="311" t="s">
        <v>71</v>
      </c>
      <c r="O1" s="312"/>
      <c r="P1" s="312"/>
      <c r="Q1" s="312"/>
      <c r="R1" s="312"/>
      <c r="S1" s="313"/>
    </row>
    <row r="2" spans="1:27" s="15" customFormat="1" ht="16.5" customHeight="1">
      <c r="A2" s="126" t="s">
        <v>64</v>
      </c>
      <c r="B2" s="366"/>
      <c r="C2" s="360"/>
      <c r="D2" s="70"/>
      <c r="E2" s="407" t="s">
        <v>48</v>
      </c>
      <c r="F2" s="408"/>
      <c r="G2" s="408"/>
      <c r="H2" s="408"/>
      <c r="I2" s="409"/>
      <c r="J2" s="314" t="s">
        <v>47</v>
      </c>
      <c r="K2" s="315"/>
      <c r="L2" s="316"/>
      <c r="M2" s="73"/>
      <c r="N2" s="361" t="s">
        <v>19</v>
      </c>
      <c r="O2" s="362"/>
      <c r="P2" s="358"/>
      <c r="Q2" s="359"/>
      <c r="R2" s="359"/>
      <c r="S2" s="360"/>
    </row>
    <row r="3" spans="1:27" s="16" customFormat="1" ht="16.5" customHeight="1">
      <c r="A3" s="127" t="s">
        <v>2</v>
      </c>
      <c r="B3" s="366"/>
      <c r="C3" s="360"/>
      <c r="D3" s="68"/>
      <c r="E3" s="430" t="s">
        <v>69</v>
      </c>
      <c r="F3" s="431"/>
      <c r="G3" s="431"/>
      <c r="H3" s="431"/>
      <c r="I3" s="432"/>
      <c r="J3" s="423" t="s">
        <v>42</v>
      </c>
      <c r="K3" s="424"/>
      <c r="L3" s="425"/>
      <c r="M3" s="74"/>
      <c r="N3" s="307" t="s">
        <v>21</v>
      </c>
      <c r="O3" s="308"/>
      <c r="P3" s="317"/>
      <c r="Q3" s="318"/>
      <c r="R3" s="318"/>
      <c r="S3" s="319"/>
    </row>
    <row r="4" spans="1:27" s="16" customFormat="1" ht="16.5" customHeight="1">
      <c r="A4" s="127" t="s">
        <v>3</v>
      </c>
      <c r="B4" s="366"/>
      <c r="C4" s="360"/>
      <c r="D4" s="68"/>
      <c r="E4" s="430" t="s">
        <v>22</v>
      </c>
      <c r="F4" s="431"/>
      <c r="G4" s="431"/>
      <c r="H4" s="431"/>
      <c r="I4" s="432"/>
      <c r="J4" s="423" t="s">
        <v>68</v>
      </c>
      <c r="K4" s="424"/>
      <c r="L4" s="425"/>
      <c r="M4" s="74"/>
      <c r="N4" s="309" t="s">
        <v>20</v>
      </c>
      <c r="O4" s="310"/>
      <c r="P4" s="317"/>
      <c r="Q4" s="318"/>
      <c r="R4" s="318"/>
      <c r="S4" s="319"/>
    </row>
    <row r="5" spans="1:27" s="16" customFormat="1" ht="16.5" customHeight="1">
      <c r="A5" s="127" t="s">
        <v>18</v>
      </c>
      <c r="B5" s="366"/>
      <c r="C5" s="360"/>
      <c r="D5" s="68"/>
      <c r="E5" s="400" t="s">
        <v>95</v>
      </c>
      <c r="F5" s="401"/>
      <c r="G5" s="401"/>
      <c r="H5" s="401"/>
      <c r="I5" s="402"/>
      <c r="J5" s="404"/>
      <c r="K5" s="405"/>
      <c r="L5" s="406"/>
      <c r="M5" s="75"/>
      <c r="N5" s="309" t="s">
        <v>67</v>
      </c>
      <c r="O5" s="310"/>
      <c r="P5" s="317"/>
      <c r="Q5" s="318"/>
      <c r="R5" s="318"/>
      <c r="S5" s="319"/>
    </row>
    <row r="6" spans="1:27" s="16" customFormat="1" ht="16.5" customHeight="1" thickBot="1">
      <c r="A6" s="128" t="s">
        <v>0</v>
      </c>
      <c r="B6" s="428"/>
      <c r="C6" s="429"/>
      <c r="D6" s="71"/>
      <c r="E6" s="403" t="s">
        <v>96</v>
      </c>
      <c r="F6" s="325"/>
      <c r="G6" s="325"/>
      <c r="H6" s="325"/>
      <c r="I6" s="325"/>
      <c r="J6" s="327"/>
      <c r="K6" s="328"/>
      <c r="L6" s="329"/>
      <c r="M6" s="76"/>
      <c r="N6" s="467" t="s">
        <v>66</v>
      </c>
      <c r="O6" s="468"/>
      <c r="P6" s="428"/>
      <c r="Q6" s="459"/>
      <c r="R6" s="459"/>
      <c r="S6" s="429"/>
    </row>
    <row r="7" spans="1:27" s="57" customFormat="1" ht="18.75" customHeight="1" thickBot="1"/>
    <row r="8" spans="1:27" s="16" customFormat="1" ht="16.5" customHeight="1">
      <c r="A8" s="391" t="s">
        <v>98</v>
      </c>
      <c r="B8" s="392"/>
      <c r="C8" s="343" t="s">
        <v>49</v>
      </c>
      <c r="D8" s="344"/>
      <c r="E8" s="345"/>
      <c r="F8" s="131"/>
      <c r="G8" s="17"/>
      <c r="H8" s="355" t="s">
        <v>60</v>
      </c>
      <c r="I8" s="356"/>
      <c r="J8" s="357"/>
      <c r="K8" s="129"/>
      <c r="L8" s="17"/>
      <c r="M8" s="341" t="s">
        <v>41</v>
      </c>
      <c r="N8" s="342"/>
      <c r="O8" s="469" t="s">
        <v>42</v>
      </c>
      <c r="P8" s="470"/>
      <c r="Q8" s="18"/>
      <c r="R8" s="320" t="s">
        <v>13</v>
      </c>
      <c r="S8" s="322"/>
    </row>
    <row r="9" spans="1:27" s="16" customFormat="1" ht="16.5" customHeight="1" thickBot="1">
      <c r="A9" s="393"/>
      <c r="B9" s="394"/>
      <c r="C9" s="324" t="s">
        <v>33</v>
      </c>
      <c r="D9" s="325"/>
      <c r="E9" s="326"/>
      <c r="F9" s="132"/>
      <c r="G9" s="19"/>
      <c r="H9" s="433" t="s">
        <v>9</v>
      </c>
      <c r="I9" s="434"/>
      <c r="J9" s="435"/>
      <c r="K9" s="130"/>
      <c r="L9" s="20"/>
      <c r="M9" s="336" t="s">
        <v>10</v>
      </c>
      <c r="N9" s="337"/>
      <c r="O9" s="463"/>
      <c r="P9" s="464"/>
      <c r="Q9" s="20"/>
      <c r="R9" s="321"/>
      <c r="S9" s="323"/>
    </row>
    <row r="10" spans="1:27" s="57" customFormat="1" ht="12" customHeight="1" thickBot="1"/>
    <row r="11" spans="1:27" s="16" customFormat="1" ht="16.5" customHeight="1" thickBot="1">
      <c r="A11" s="57"/>
      <c r="B11" s="57"/>
      <c r="C11" s="57"/>
      <c r="D11" s="57"/>
      <c r="E11" s="473" t="s">
        <v>110</v>
      </c>
      <c r="F11" s="474"/>
      <c r="G11" s="474"/>
      <c r="H11" s="471" t="s">
        <v>111</v>
      </c>
      <c r="I11" s="471"/>
      <c r="J11" s="472"/>
      <c r="K11" s="235"/>
      <c r="L11" s="236" t="s">
        <v>70</v>
      </c>
      <c r="M11" s="57"/>
      <c r="N11" s="57"/>
      <c r="O11" s="57"/>
      <c r="P11" s="57"/>
      <c r="Q11" s="57"/>
      <c r="R11" s="57"/>
      <c r="S11" s="57"/>
    </row>
    <row r="12" spans="1:27" s="16" customFormat="1" ht="19.5" customHeight="1" thickTop="1" thickBot="1">
      <c r="A12" s="78"/>
      <c r="B12" s="77"/>
      <c r="C12" s="77"/>
      <c r="D12" s="77"/>
      <c r="E12" s="460" t="s">
        <v>32</v>
      </c>
      <c r="F12" s="461"/>
      <c r="G12" s="462"/>
      <c r="H12" s="397" t="s">
        <v>12</v>
      </c>
      <c r="I12" s="398"/>
      <c r="J12" s="399"/>
      <c r="K12" s="133" t="str">
        <f>IF(E14="","",DATE(YEAR(E14),MONTH(E14)+$K$11,DAY(E14)))</f>
        <v/>
      </c>
      <c r="L12" s="134" t="str">
        <f t="shared" ref="L12:S12" si="0">IF(K12="","",DATE(YEAR(K12),MONTH(K12)+$K$11,DAY(K12)))</f>
        <v/>
      </c>
      <c r="M12" s="134" t="str">
        <f t="shared" si="0"/>
        <v/>
      </c>
      <c r="N12" s="134" t="str">
        <f t="shared" si="0"/>
        <v/>
      </c>
      <c r="O12" s="134" t="str">
        <f t="shared" si="0"/>
        <v/>
      </c>
      <c r="P12" s="134" t="str">
        <f t="shared" si="0"/>
        <v/>
      </c>
      <c r="Q12" s="134" t="str">
        <f t="shared" si="0"/>
        <v/>
      </c>
      <c r="R12" s="134" t="str">
        <f t="shared" si="0"/>
        <v/>
      </c>
      <c r="S12" s="135" t="str">
        <f t="shared" si="0"/>
        <v/>
      </c>
      <c r="V12" s="21"/>
      <c r="W12" s="21"/>
      <c r="X12" s="21"/>
      <c r="Y12" s="21"/>
      <c r="Z12" s="21"/>
      <c r="AA12" s="21"/>
    </row>
    <row r="13" spans="1:27" s="16" customFormat="1" ht="17.25" customHeight="1">
      <c r="A13" s="73"/>
      <c r="B13" s="330" t="s">
        <v>91</v>
      </c>
      <c r="C13" s="331"/>
      <c r="D13" s="332"/>
      <c r="E13" s="338"/>
      <c r="F13" s="339"/>
      <c r="G13" s="340"/>
      <c r="H13" s="395" t="s">
        <v>53</v>
      </c>
      <c r="I13" s="465" t="s">
        <v>4</v>
      </c>
      <c r="J13" s="466"/>
      <c r="K13" s="118"/>
      <c r="L13" s="119"/>
      <c r="M13" s="120"/>
      <c r="N13" s="120"/>
      <c r="O13" s="120"/>
      <c r="P13" s="120"/>
      <c r="Q13" s="120"/>
      <c r="R13" s="120"/>
      <c r="S13" s="121"/>
    </row>
    <row r="14" spans="1:27" s="16" customFormat="1" ht="17.25" customHeight="1" thickBot="1">
      <c r="A14" s="73"/>
      <c r="B14" s="333" t="s">
        <v>14</v>
      </c>
      <c r="C14" s="334"/>
      <c r="D14" s="335"/>
      <c r="E14" s="383"/>
      <c r="F14" s="384"/>
      <c r="G14" s="385"/>
      <c r="H14" s="396"/>
      <c r="I14" s="237" t="s">
        <v>5</v>
      </c>
      <c r="J14" s="238" t="s">
        <v>6</v>
      </c>
      <c r="K14" s="122"/>
      <c r="L14" s="123"/>
      <c r="M14" s="124"/>
      <c r="N14" s="124"/>
      <c r="O14" s="124"/>
      <c r="P14" s="124"/>
      <c r="Q14" s="124"/>
      <c r="R14" s="124"/>
      <c r="S14" s="125"/>
    </row>
    <row r="15" spans="1:27" s="16" customFormat="1" ht="24.95" customHeight="1">
      <c r="A15" s="386" t="s">
        <v>103</v>
      </c>
      <c r="B15" s="348" t="s">
        <v>7</v>
      </c>
      <c r="C15" s="349"/>
      <c r="D15" s="92" t="s">
        <v>1</v>
      </c>
      <c r="E15" s="350"/>
      <c r="F15" s="351"/>
      <c r="G15" s="352"/>
      <c r="H15" s="95">
        <f>E15</f>
        <v>0</v>
      </c>
      <c r="I15" s="96"/>
      <c r="J15" s="97"/>
      <c r="K15" s="148">
        <f t="array" ref="K15:S15">H15</f>
        <v>0</v>
      </c>
      <c r="L15" s="149">
        <v>0</v>
      </c>
      <c r="M15" s="150">
        <v>0</v>
      </c>
      <c r="N15" s="150">
        <v>0</v>
      </c>
      <c r="O15" s="150">
        <v>0</v>
      </c>
      <c r="P15" s="150">
        <v>0</v>
      </c>
      <c r="Q15" s="150">
        <v>0</v>
      </c>
      <c r="R15" s="150">
        <v>0</v>
      </c>
      <c r="S15" s="151">
        <v>0</v>
      </c>
    </row>
    <row r="16" spans="1:27" s="16" customFormat="1" ht="24.95" customHeight="1">
      <c r="A16" s="389"/>
      <c r="B16" s="346" t="s">
        <v>17</v>
      </c>
      <c r="C16" s="347"/>
      <c r="D16" s="93" t="s">
        <v>11</v>
      </c>
      <c r="E16" s="136"/>
      <c r="F16" s="137"/>
      <c r="G16" s="138"/>
      <c r="H16" s="98" t="str">
        <f>IF(ISERROR(AVERAGE(E16:G16)),"",AVERAGE(E16:G16))</f>
        <v/>
      </c>
      <c r="I16" s="99"/>
      <c r="J16" s="100"/>
      <c r="K16" s="101"/>
      <c r="L16" s="102"/>
      <c r="M16" s="102"/>
      <c r="N16" s="102"/>
      <c r="O16" s="102"/>
      <c r="P16" s="102"/>
      <c r="Q16" s="102"/>
      <c r="R16" s="102"/>
      <c r="S16" s="103"/>
    </row>
    <row r="17" spans="1:20" ht="27" customHeight="1">
      <c r="A17" s="389"/>
      <c r="B17" s="436" t="s">
        <v>43</v>
      </c>
      <c r="C17" s="437"/>
      <c r="D17" s="94" t="s">
        <v>8</v>
      </c>
      <c r="E17" s="139"/>
      <c r="F17" s="140"/>
      <c r="G17" s="141"/>
      <c r="H17" s="104" t="str">
        <f>IF(ISERROR(AVERAGE(E17:G17)),"",AVERAGE(E17:G17))</f>
        <v/>
      </c>
      <c r="I17" s="105" t="str">
        <f>IF(ISERROR(H17*0.5),"",H17*0.5)</f>
        <v/>
      </c>
      <c r="J17" s="106" t="str">
        <f>IF(ISERROR(H17*1.5),"",H17*1.5)</f>
        <v/>
      </c>
      <c r="K17" s="107"/>
      <c r="L17" s="108"/>
      <c r="M17" s="108"/>
      <c r="N17" s="108"/>
      <c r="O17" s="108"/>
      <c r="P17" s="108"/>
      <c r="Q17" s="108"/>
      <c r="R17" s="108"/>
      <c r="S17" s="109"/>
      <c r="T17" s="22"/>
    </row>
    <row r="18" spans="1:20" ht="24.95" customHeight="1">
      <c r="A18" s="389"/>
      <c r="B18" s="381" t="s">
        <v>16</v>
      </c>
      <c r="C18" s="382"/>
      <c r="D18" s="93" t="s">
        <v>8</v>
      </c>
      <c r="E18" s="162"/>
      <c r="F18" s="163"/>
      <c r="G18" s="164"/>
      <c r="H18" s="165" t="str">
        <f>IF(ISERROR(AVERAGE(E18:G18)),"",AVERAGE(E18:G18))</f>
        <v/>
      </c>
      <c r="I18" s="110" t="str">
        <f>IF(ISERROR(H18*0.75),"",H18*0.75)</f>
        <v/>
      </c>
      <c r="J18" s="111" t="str">
        <f>IF(ISERROR(H18*1.25),"",H18*1.25)</f>
        <v/>
      </c>
      <c r="K18" s="166"/>
      <c r="L18" s="167"/>
      <c r="M18" s="167"/>
      <c r="N18" s="167"/>
      <c r="O18" s="167"/>
      <c r="P18" s="167"/>
      <c r="Q18" s="167"/>
      <c r="R18" s="167"/>
      <c r="S18" s="168"/>
      <c r="T18" s="22"/>
    </row>
    <row r="19" spans="1:20" ht="24.75" customHeight="1" thickBot="1">
      <c r="A19" s="390"/>
      <c r="B19" s="438" t="s">
        <v>15</v>
      </c>
      <c r="C19" s="439"/>
      <c r="D19" s="24"/>
      <c r="E19" s="145"/>
      <c r="F19" s="146"/>
      <c r="G19" s="147"/>
      <c r="H19" s="445" t="s">
        <v>93</v>
      </c>
      <c r="I19" s="446"/>
      <c r="J19" s="447"/>
      <c r="K19" s="115"/>
      <c r="L19" s="116"/>
      <c r="M19" s="116"/>
      <c r="N19" s="116"/>
      <c r="O19" s="116"/>
      <c r="P19" s="116"/>
      <c r="Q19" s="116"/>
      <c r="R19" s="116"/>
      <c r="S19" s="117"/>
      <c r="T19" s="22"/>
    </row>
    <row r="20" spans="1:20" s="55" customFormat="1" ht="18.75" customHeight="1" thickBot="1"/>
    <row r="21" spans="1:20" ht="16.5" customHeight="1">
      <c r="A21" s="391" t="s">
        <v>98</v>
      </c>
      <c r="B21" s="392"/>
      <c r="C21" s="343" t="s">
        <v>49</v>
      </c>
      <c r="D21" s="344"/>
      <c r="E21" s="345"/>
      <c r="F21" s="131"/>
      <c r="G21" s="17"/>
      <c r="H21" s="355" t="s">
        <v>60</v>
      </c>
      <c r="I21" s="356"/>
      <c r="J21" s="357"/>
      <c r="K21" s="129"/>
      <c r="L21" s="17"/>
      <c r="M21" s="341" t="s">
        <v>41</v>
      </c>
      <c r="N21" s="342"/>
      <c r="O21" s="469" t="s">
        <v>42</v>
      </c>
      <c r="P21" s="470"/>
      <c r="Q21" s="18"/>
      <c r="R21" s="320" t="s">
        <v>13</v>
      </c>
      <c r="S21" s="322" t="s">
        <v>59</v>
      </c>
    </row>
    <row r="22" spans="1:20" ht="16.5" customHeight="1" thickBot="1">
      <c r="A22" s="393"/>
      <c r="B22" s="394"/>
      <c r="C22" s="324" t="s">
        <v>33</v>
      </c>
      <c r="D22" s="325"/>
      <c r="E22" s="326"/>
      <c r="F22" s="173"/>
      <c r="G22" s="19"/>
      <c r="H22" s="433" t="s">
        <v>9</v>
      </c>
      <c r="I22" s="434"/>
      <c r="J22" s="435"/>
      <c r="K22" s="130"/>
      <c r="L22" s="20"/>
      <c r="M22" s="475" t="s">
        <v>10</v>
      </c>
      <c r="N22" s="476"/>
      <c r="O22" s="353"/>
      <c r="P22" s="354"/>
      <c r="Q22" s="20"/>
      <c r="R22" s="321"/>
      <c r="S22" s="323"/>
    </row>
    <row r="23" spans="1:20" s="55" customFormat="1" ht="12" customHeight="1" thickBot="1"/>
    <row r="24" spans="1:20" ht="19.5" customHeight="1" thickTop="1" thickBot="1">
      <c r="A24" s="55"/>
      <c r="B24" s="55"/>
      <c r="C24" s="55"/>
      <c r="D24" s="55"/>
      <c r="E24" s="450" t="s">
        <v>32</v>
      </c>
      <c r="F24" s="451"/>
      <c r="G24" s="452"/>
      <c r="H24" s="239" t="s">
        <v>34</v>
      </c>
      <c r="I24" s="426" t="s">
        <v>4</v>
      </c>
      <c r="J24" s="427"/>
      <c r="K24" s="55"/>
      <c r="L24" s="55"/>
      <c r="M24" s="55"/>
      <c r="N24" s="55"/>
      <c r="O24" s="55"/>
      <c r="P24" s="55"/>
      <c r="Q24" s="55"/>
      <c r="R24" s="55"/>
      <c r="S24" s="55"/>
    </row>
    <row r="25" spans="1:20" ht="24.95" customHeight="1">
      <c r="A25" s="386" t="s">
        <v>104</v>
      </c>
      <c r="B25" s="441" t="s">
        <v>7</v>
      </c>
      <c r="C25" s="442"/>
      <c r="D25" s="155" t="s">
        <v>1</v>
      </c>
      <c r="E25" s="420"/>
      <c r="F25" s="421"/>
      <c r="G25" s="422"/>
      <c r="H25" s="95">
        <f>E25</f>
        <v>0</v>
      </c>
      <c r="I25" s="169"/>
      <c r="J25" s="97"/>
      <c r="K25" s="170">
        <f t="array" ref="K25:S25">E25</f>
        <v>0</v>
      </c>
      <c r="L25" s="171">
        <v>0</v>
      </c>
      <c r="M25" s="171">
        <v>0</v>
      </c>
      <c r="N25" s="171">
        <v>0</v>
      </c>
      <c r="O25" s="171">
        <v>0</v>
      </c>
      <c r="P25" s="171">
        <v>0</v>
      </c>
      <c r="Q25" s="171">
        <v>0</v>
      </c>
      <c r="R25" s="171">
        <v>0</v>
      </c>
      <c r="S25" s="172">
        <v>0</v>
      </c>
    </row>
    <row r="26" spans="1:20" ht="24.95" customHeight="1">
      <c r="A26" s="387"/>
      <c r="B26" s="443" t="s">
        <v>17</v>
      </c>
      <c r="C26" s="444"/>
      <c r="D26" s="156" t="s">
        <v>11</v>
      </c>
      <c r="E26" s="136"/>
      <c r="F26" s="137"/>
      <c r="G26" s="138"/>
      <c r="H26" s="158" t="str">
        <f>IF(ISERROR(AVERAGE(E26:G26)),"",AVERAGE(E26:G26))</f>
        <v/>
      </c>
      <c r="I26" s="99"/>
      <c r="J26" s="100"/>
      <c r="K26" s="101"/>
      <c r="L26" s="102"/>
      <c r="M26" s="102"/>
      <c r="N26" s="102"/>
      <c r="O26" s="102"/>
      <c r="P26" s="102"/>
      <c r="Q26" s="102"/>
      <c r="R26" s="102"/>
      <c r="S26" s="103"/>
    </row>
    <row r="27" spans="1:20" ht="27" customHeight="1">
      <c r="A27" s="387"/>
      <c r="B27" s="453" t="s">
        <v>43</v>
      </c>
      <c r="C27" s="454"/>
      <c r="D27" s="157" t="s">
        <v>8</v>
      </c>
      <c r="E27" s="162"/>
      <c r="F27" s="163"/>
      <c r="G27" s="164"/>
      <c r="H27" s="159" t="str">
        <f>IF(ISERROR(AVERAGE(E27:G27)),"",AVERAGE(E27:G27))</f>
        <v/>
      </c>
      <c r="I27" s="160" t="str">
        <f>IF(ISERROR(H27*0.5),"",H27*0.5)</f>
        <v/>
      </c>
      <c r="J27" s="161" t="str">
        <f>IF(ISERROR(H27*1.5),"",H27*1.5)</f>
        <v/>
      </c>
      <c r="K27" s="166"/>
      <c r="L27" s="167"/>
      <c r="M27" s="167"/>
      <c r="N27" s="167"/>
      <c r="O27" s="167"/>
      <c r="P27" s="167"/>
      <c r="Q27" s="167"/>
      <c r="R27" s="167"/>
      <c r="S27" s="168"/>
    </row>
    <row r="28" spans="1:20" ht="15" customHeight="1">
      <c r="A28" s="387"/>
      <c r="B28" s="418" t="s">
        <v>24</v>
      </c>
      <c r="C28" s="152" t="s">
        <v>23</v>
      </c>
      <c r="D28" s="371"/>
      <c r="E28" s="373"/>
      <c r="F28" s="375"/>
      <c r="G28" s="377"/>
      <c r="H28" s="367" t="str">
        <f>IF(ISERROR(AVERAGE(E28:G29)),"",AVERAGE(E28:G29))</f>
        <v/>
      </c>
      <c r="I28" s="369" t="s">
        <v>55</v>
      </c>
      <c r="J28" s="370"/>
      <c r="K28" s="410"/>
      <c r="L28" s="412"/>
      <c r="M28" s="412"/>
      <c r="N28" s="412"/>
      <c r="O28" s="412"/>
      <c r="P28" s="412"/>
      <c r="Q28" s="412"/>
      <c r="R28" s="412"/>
      <c r="S28" s="456"/>
    </row>
    <row r="29" spans="1:20" ht="15" customHeight="1">
      <c r="A29" s="387"/>
      <c r="B29" s="419"/>
      <c r="C29" s="153" t="s">
        <v>25</v>
      </c>
      <c r="D29" s="371"/>
      <c r="E29" s="440"/>
      <c r="F29" s="414"/>
      <c r="G29" s="415"/>
      <c r="H29" s="367"/>
      <c r="I29" s="369"/>
      <c r="J29" s="370"/>
      <c r="K29" s="416"/>
      <c r="L29" s="417"/>
      <c r="M29" s="417"/>
      <c r="N29" s="417"/>
      <c r="O29" s="417"/>
      <c r="P29" s="417"/>
      <c r="Q29" s="417"/>
      <c r="R29" s="417"/>
      <c r="S29" s="458"/>
    </row>
    <row r="30" spans="1:20" ht="15" customHeight="1">
      <c r="A30" s="387"/>
      <c r="B30" s="418" t="s">
        <v>26</v>
      </c>
      <c r="C30" s="152" t="s">
        <v>28</v>
      </c>
      <c r="D30" s="371"/>
      <c r="E30" s="373"/>
      <c r="F30" s="375"/>
      <c r="G30" s="377"/>
      <c r="H30" s="367" t="str">
        <f>IF(ISERROR(AVERAGE(E30:G31)),"",AVERAGE(E30:G31))</f>
        <v/>
      </c>
      <c r="I30" s="369" t="s">
        <v>55</v>
      </c>
      <c r="J30" s="370"/>
      <c r="K30" s="410"/>
      <c r="L30" s="412"/>
      <c r="M30" s="412"/>
      <c r="N30" s="412"/>
      <c r="O30" s="412"/>
      <c r="P30" s="412"/>
      <c r="Q30" s="412"/>
      <c r="R30" s="412"/>
      <c r="S30" s="456"/>
    </row>
    <row r="31" spans="1:20" ht="15" customHeight="1">
      <c r="A31" s="387"/>
      <c r="B31" s="448"/>
      <c r="C31" s="153" t="s">
        <v>29</v>
      </c>
      <c r="D31" s="371"/>
      <c r="E31" s="373"/>
      <c r="F31" s="414"/>
      <c r="G31" s="415"/>
      <c r="H31" s="367"/>
      <c r="I31" s="369"/>
      <c r="J31" s="370"/>
      <c r="K31" s="416"/>
      <c r="L31" s="417"/>
      <c r="M31" s="417"/>
      <c r="N31" s="417"/>
      <c r="O31" s="417"/>
      <c r="P31" s="417"/>
      <c r="Q31" s="417"/>
      <c r="R31" s="417"/>
      <c r="S31" s="458"/>
    </row>
    <row r="32" spans="1:20" ht="15" customHeight="1">
      <c r="A32" s="387"/>
      <c r="B32" s="418" t="s">
        <v>27</v>
      </c>
      <c r="C32" s="152" t="s">
        <v>30</v>
      </c>
      <c r="D32" s="371"/>
      <c r="E32" s="373"/>
      <c r="F32" s="375"/>
      <c r="G32" s="377"/>
      <c r="H32" s="367" t="str">
        <f>IF(ISERROR(AVERAGE(E32:G33)),"",AVERAGE(E32:G33))</f>
        <v/>
      </c>
      <c r="I32" s="369" t="s">
        <v>55</v>
      </c>
      <c r="J32" s="370"/>
      <c r="K32" s="410"/>
      <c r="L32" s="412"/>
      <c r="M32" s="412"/>
      <c r="N32" s="412"/>
      <c r="O32" s="412"/>
      <c r="P32" s="412"/>
      <c r="Q32" s="412"/>
      <c r="R32" s="412"/>
      <c r="S32" s="456"/>
    </row>
    <row r="33" spans="1:19" ht="15" customHeight="1" thickBot="1">
      <c r="A33" s="388"/>
      <c r="B33" s="449"/>
      <c r="C33" s="154" t="s">
        <v>31</v>
      </c>
      <c r="D33" s="372"/>
      <c r="E33" s="374"/>
      <c r="F33" s="376"/>
      <c r="G33" s="378"/>
      <c r="H33" s="368"/>
      <c r="I33" s="379"/>
      <c r="J33" s="380"/>
      <c r="K33" s="411"/>
      <c r="L33" s="413"/>
      <c r="M33" s="413"/>
      <c r="N33" s="413"/>
      <c r="O33" s="413"/>
      <c r="P33" s="413"/>
      <c r="Q33" s="413"/>
      <c r="R33" s="413"/>
      <c r="S33" s="457"/>
    </row>
    <row r="34" spans="1:19" ht="15" customHeight="1">
      <c r="A34" s="25"/>
      <c r="B34" s="26"/>
      <c r="C34" s="27"/>
      <c r="D34" s="25"/>
      <c r="E34" s="28"/>
      <c r="F34" s="28"/>
      <c r="G34" s="28"/>
      <c r="H34" s="28"/>
      <c r="I34" s="45"/>
      <c r="J34" s="45"/>
      <c r="K34" s="46"/>
      <c r="L34" s="46"/>
      <c r="M34" s="29"/>
      <c r="N34" s="29"/>
      <c r="O34" s="455" t="s">
        <v>35</v>
      </c>
      <c r="P34" s="455"/>
      <c r="Q34" s="455"/>
      <c r="R34" s="455"/>
      <c r="S34" s="455"/>
    </row>
    <row r="35" spans="1:19" ht="12.75" customHeight="1"/>
    <row r="38" spans="1:19">
      <c r="E38" s="32"/>
    </row>
    <row r="39" spans="1:19">
      <c r="E39" s="32"/>
    </row>
    <row r="42" spans="1:19">
      <c r="Q42" s="33"/>
    </row>
    <row r="43" spans="1:19">
      <c r="Q43" s="33"/>
    </row>
  </sheetData>
  <sheetProtection sheet="1" objects="1" scenarios="1" selectLockedCells="1"/>
  <mergeCells count="124">
    <mergeCell ref="P5:S5"/>
    <mergeCell ref="P6:S6"/>
    <mergeCell ref="E12:G12"/>
    <mergeCell ref="H9:J9"/>
    <mergeCell ref="H8:J8"/>
    <mergeCell ref="O9:P9"/>
    <mergeCell ref="S28:S29"/>
    <mergeCell ref="R28:R29"/>
    <mergeCell ref="K28:K29"/>
    <mergeCell ref="L28:L29"/>
    <mergeCell ref="M28:M29"/>
    <mergeCell ref="N28:N29"/>
    <mergeCell ref="Q28:Q29"/>
    <mergeCell ref="O28:O29"/>
    <mergeCell ref="P28:P29"/>
    <mergeCell ref="I13:J13"/>
    <mergeCell ref="N5:O5"/>
    <mergeCell ref="N6:O6"/>
    <mergeCell ref="O8:P8"/>
    <mergeCell ref="O21:P21"/>
    <mergeCell ref="H11:J11"/>
    <mergeCell ref="E11:G11"/>
    <mergeCell ref="M22:N22"/>
    <mergeCell ref="M21:N21"/>
    <mergeCell ref="O34:S34"/>
    <mergeCell ref="N32:N33"/>
    <mergeCell ref="O32:O33"/>
    <mergeCell ref="P32:P33"/>
    <mergeCell ref="Q32:Q33"/>
    <mergeCell ref="R32:R33"/>
    <mergeCell ref="S32:S33"/>
    <mergeCell ref="R30:R31"/>
    <mergeCell ref="S30:S31"/>
    <mergeCell ref="O30:O31"/>
    <mergeCell ref="P30:P31"/>
    <mergeCell ref="Q30:Q31"/>
    <mergeCell ref="N30:N31"/>
    <mergeCell ref="J3:L3"/>
    <mergeCell ref="I24:J24"/>
    <mergeCell ref="B6:C6"/>
    <mergeCell ref="E3:I3"/>
    <mergeCell ref="E4:I4"/>
    <mergeCell ref="J4:L4"/>
    <mergeCell ref="H22:J22"/>
    <mergeCell ref="B17:C17"/>
    <mergeCell ref="M32:M33"/>
    <mergeCell ref="B19:C19"/>
    <mergeCell ref="H28:H29"/>
    <mergeCell ref="M30:M31"/>
    <mergeCell ref="E28:E29"/>
    <mergeCell ref="B25:C25"/>
    <mergeCell ref="B26:C26"/>
    <mergeCell ref="E30:E31"/>
    <mergeCell ref="C21:E21"/>
    <mergeCell ref="A21:B22"/>
    <mergeCell ref="H19:J19"/>
    <mergeCell ref="B30:B31"/>
    <mergeCell ref="B32:B33"/>
    <mergeCell ref="E24:G24"/>
    <mergeCell ref="G28:G29"/>
    <mergeCell ref="B27:C27"/>
    <mergeCell ref="B4:C4"/>
    <mergeCell ref="B5:C5"/>
    <mergeCell ref="K32:K33"/>
    <mergeCell ref="L32:L33"/>
    <mergeCell ref="F30:F31"/>
    <mergeCell ref="G30:G31"/>
    <mergeCell ref="H30:H31"/>
    <mergeCell ref="K30:K31"/>
    <mergeCell ref="L30:L31"/>
    <mergeCell ref="B28:B29"/>
    <mergeCell ref="F28:F29"/>
    <mergeCell ref="E25:G25"/>
    <mergeCell ref="D28:D29"/>
    <mergeCell ref="I28:J29"/>
    <mergeCell ref="D30:D31"/>
    <mergeCell ref="N2:O2"/>
    <mergeCell ref="A1:C1"/>
    <mergeCell ref="B2:C2"/>
    <mergeCell ref="H32:H33"/>
    <mergeCell ref="I30:J31"/>
    <mergeCell ref="D32:D33"/>
    <mergeCell ref="E32:E33"/>
    <mergeCell ref="F32:F33"/>
    <mergeCell ref="G32:G33"/>
    <mergeCell ref="I32:J33"/>
    <mergeCell ref="B18:C18"/>
    <mergeCell ref="E14:G14"/>
    <mergeCell ref="A25:A33"/>
    <mergeCell ref="A15:A19"/>
    <mergeCell ref="A8:B9"/>
    <mergeCell ref="C9:E9"/>
    <mergeCell ref="H13:H14"/>
    <mergeCell ref="H12:J12"/>
    <mergeCell ref="E5:I5"/>
    <mergeCell ref="E6:I6"/>
    <mergeCell ref="J5:L5"/>
    <mergeCell ref="E1:L1"/>
    <mergeCell ref="E2:I2"/>
    <mergeCell ref="B3:C3"/>
    <mergeCell ref="N3:O3"/>
    <mergeCell ref="N4:O4"/>
    <mergeCell ref="N1:S1"/>
    <mergeCell ref="J2:L2"/>
    <mergeCell ref="P3:S3"/>
    <mergeCell ref="P4:S4"/>
    <mergeCell ref="R21:R22"/>
    <mergeCell ref="S21:S22"/>
    <mergeCell ref="C22:E22"/>
    <mergeCell ref="J6:L6"/>
    <mergeCell ref="B13:D13"/>
    <mergeCell ref="B14:D14"/>
    <mergeCell ref="M9:N9"/>
    <mergeCell ref="E13:G13"/>
    <mergeCell ref="S8:S9"/>
    <mergeCell ref="R8:R9"/>
    <mergeCell ref="M8:N8"/>
    <mergeCell ref="C8:E8"/>
    <mergeCell ref="B16:C16"/>
    <mergeCell ref="B15:C15"/>
    <mergeCell ref="E15:G15"/>
    <mergeCell ref="O22:P22"/>
    <mergeCell ref="H21:J21"/>
    <mergeCell ref="P2:S2"/>
  </mergeCells>
  <phoneticPr fontId="7" type="noConversion"/>
  <pageMargins left="0.51181102362204722" right="0.47244094488188981" top="0.11811023622047245" bottom="0" header="0" footer="0.15748031496062992"/>
  <pageSetup paperSize="9" scale="88" orientation="landscape" r:id="rId1"/>
  <headerFooter alignWithMargins="0">
    <oddHeader xml:space="preserve">&amp;C&amp;12
</oddHeader>
  </headerFooter>
  <ignoredErrors>
    <ignoredError sqref="K12"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tabColor rgb="FFCCFFCC"/>
  </sheetPr>
  <dimension ref="A1:U32"/>
  <sheetViews>
    <sheetView showGridLines="0" showZeros="0" zoomScaleNormal="100" workbookViewId="0">
      <selection activeCell="F1" sqref="F1"/>
    </sheetView>
  </sheetViews>
  <sheetFormatPr baseColWidth="10" defaultColWidth="11.42578125" defaultRowHeight="12.75"/>
  <cols>
    <col min="1" max="1" width="11.42578125" style="23" customWidth="1"/>
    <col min="2" max="2" width="13.5703125" style="23" customWidth="1"/>
    <col min="3" max="3" width="15" style="23" customWidth="1"/>
    <col min="4" max="4" width="6.7109375" style="30" customWidth="1"/>
    <col min="5" max="6" width="6.5703125" style="31" customWidth="1"/>
    <col min="7" max="7" width="6.5703125" style="23" customWidth="1"/>
    <col min="8" max="8" width="7.42578125" style="23" customWidth="1"/>
    <col min="9" max="10" width="6.5703125" style="23" customWidth="1"/>
    <col min="11" max="19" width="8" style="23" customWidth="1"/>
    <col min="20" max="20" width="11.7109375" style="23" customWidth="1"/>
    <col min="21" max="16384" width="11.42578125" style="23"/>
  </cols>
  <sheetData>
    <row r="1" spans="1:21" s="15" customFormat="1" ht="16.5" customHeight="1">
      <c r="A1" s="391" t="s">
        <v>98</v>
      </c>
      <c r="B1" s="392"/>
      <c r="C1" s="343" t="s">
        <v>49</v>
      </c>
      <c r="D1" s="344"/>
      <c r="E1" s="345"/>
      <c r="F1" s="174"/>
      <c r="G1" s="17"/>
      <c r="H1" s="530" t="s">
        <v>60</v>
      </c>
      <c r="I1" s="531"/>
      <c r="J1" s="532"/>
      <c r="K1" s="175"/>
      <c r="L1" s="17"/>
      <c r="M1" s="341" t="s">
        <v>41</v>
      </c>
      <c r="N1" s="342"/>
      <c r="O1" s="483" t="s">
        <v>42</v>
      </c>
      <c r="P1" s="470"/>
      <c r="Q1" s="18"/>
      <c r="R1" s="320" t="s">
        <v>13</v>
      </c>
      <c r="S1" s="477"/>
    </row>
    <row r="2" spans="1:21" s="16" customFormat="1" ht="16.5" customHeight="1" thickBot="1">
      <c r="A2" s="393"/>
      <c r="B2" s="394"/>
      <c r="C2" s="515" t="s">
        <v>33</v>
      </c>
      <c r="D2" s="516"/>
      <c r="E2" s="517"/>
      <c r="F2" s="173"/>
      <c r="G2" s="19"/>
      <c r="H2" s="433" t="s">
        <v>9</v>
      </c>
      <c r="I2" s="434"/>
      <c r="J2" s="435"/>
      <c r="K2" s="173"/>
      <c r="L2" s="20"/>
      <c r="M2" s="475" t="s">
        <v>10</v>
      </c>
      <c r="N2" s="476"/>
      <c r="O2" s="353"/>
      <c r="P2" s="354"/>
      <c r="Q2" s="20"/>
      <c r="R2" s="321"/>
      <c r="S2" s="478"/>
    </row>
    <row r="3" spans="1:21" s="54" customFormat="1" ht="12" customHeight="1" thickBot="1"/>
    <row r="4" spans="1:21" s="16" customFormat="1" ht="19.5" customHeight="1" thickTop="1" thickBot="1">
      <c r="A4" s="62"/>
      <c r="B4" s="54"/>
      <c r="C4" s="54"/>
      <c r="D4" s="54"/>
      <c r="E4" s="484" t="s">
        <v>32</v>
      </c>
      <c r="F4" s="485"/>
      <c r="G4" s="486"/>
      <c r="H4" s="527" t="s">
        <v>12</v>
      </c>
      <c r="I4" s="528"/>
      <c r="J4" s="529"/>
      <c r="K4" s="183" t="str">
        <f>'20 mm und Bildgüte'!K12</f>
        <v/>
      </c>
      <c r="L4" s="184" t="str">
        <f>'20 mm und Bildgüte'!L12</f>
        <v/>
      </c>
      <c r="M4" s="184" t="str">
        <f>'20 mm und Bildgüte'!M12</f>
        <v/>
      </c>
      <c r="N4" s="184" t="str">
        <f>'20 mm und Bildgüte'!N12</f>
        <v/>
      </c>
      <c r="O4" s="184" t="str">
        <f>'20 mm und Bildgüte'!O12</f>
        <v/>
      </c>
      <c r="P4" s="184" t="str">
        <f>'20 mm und Bildgüte'!P12</f>
        <v/>
      </c>
      <c r="Q4" s="184" t="str">
        <f>'20 mm und Bildgüte'!Q12</f>
        <v/>
      </c>
      <c r="R4" s="184" t="str">
        <f>'20 mm und Bildgüte'!R12</f>
        <v/>
      </c>
      <c r="S4" s="185" t="str">
        <f>'20 mm und Bildgüte'!S12</f>
        <v/>
      </c>
    </row>
    <row r="5" spans="1:21" s="16" customFormat="1" ht="17.25" customHeight="1">
      <c r="A5" s="74"/>
      <c r="B5" s="533" t="s">
        <v>91</v>
      </c>
      <c r="C5" s="534"/>
      <c r="D5" s="535"/>
      <c r="E5" s="487">
        <f>'20 mm und Bildgüte'!E13:G13</f>
        <v>0</v>
      </c>
      <c r="F5" s="488"/>
      <c r="G5" s="489"/>
      <c r="H5" s="495" t="s">
        <v>53</v>
      </c>
      <c r="I5" s="481" t="s">
        <v>4</v>
      </c>
      <c r="J5" s="482"/>
      <c r="K5" s="229"/>
      <c r="L5" s="230"/>
      <c r="M5" s="230"/>
      <c r="N5" s="230"/>
      <c r="O5" s="230"/>
      <c r="P5" s="230"/>
      <c r="Q5" s="230"/>
      <c r="R5" s="230"/>
      <c r="S5" s="231"/>
    </row>
    <row r="6" spans="1:21" s="16" customFormat="1" ht="17.25" customHeight="1" thickBot="1">
      <c r="A6" s="74"/>
      <c r="B6" s="536" t="s">
        <v>14</v>
      </c>
      <c r="C6" s="537"/>
      <c r="D6" s="538"/>
      <c r="E6" s="490">
        <f>'20 mm und Bildgüte'!E14:G14</f>
        <v>0</v>
      </c>
      <c r="F6" s="491"/>
      <c r="G6" s="492"/>
      <c r="H6" s="496"/>
      <c r="I6" s="237" t="s">
        <v>5</v>
      </c>
      <c r="J6" s="238" t="s">
        <v>6</v>
      </c>
      <c r="K6" s="232"/>
      <c r="L6" s="233"/>
      <c r="M6" s="233"/>
      <c r="N6" s="233"/>
      <c r="O6" s="233"/>
      <c r="P6" s="233"/>
      <c r="Q6" s="233"/>
      <c r="R6" s="233"/>
      <c r="S6" s="234"/>
    </row>
    <row r="7" spans="1:21" s="16" customFormat="1" ht="24.95" customHeight="1">
      <c r="A7" s="386" t="s">
        <v>105</v>
      </c>
      <c r="B7" s="504" t="s">
        <v>7</v>
      </c>
      <c r="C7" s="505"/>
      <c r="D7" s="206" t="s">
        <v>1</v>
      </c>
      <c r="E7" s="420"/>
      <c r="F7" s="523"/>
      <c r="G7" s="524"/>
      <c r="H7" s="179">
        <f>E7</f>
        <v>0</v>
      </c>
      <c r="I7" s="60"/>
      <c r="J7" s="58"/>
      <c r="K7" s="181">
        <f t="array" ref="K7:S7">H7</f>
        <v>0</v>
      </c>
      <c r="L7" s="181">
        <v>0</v>
      </c>
      <c r="M7" s="181">
        <v>0</v>
      </c>
      <c r="N7" s="181">
        <v>0</v>
      </c>
      <c r="O7" s="181">
        <v>0</v>
      </c>
      <c r="P7" s="181">
        <v>0</v>
      </c>
      <c r="Q7" s="181">
        <v>0</v>
      </c>
      <c r="R7" s="181">
        <v>0</v>
      </c>
      <c r="S7" s="182">
        <v>0</v>
      </c>
    </row>
    <row r="8" spans="1:21" s="16" customFormat="1" ht="24.95" customHeight="1">
      <c r="A8" s="389"/>
      <c r="B8" s="506" t="s">
        <v>36</v>
      </c>
      <c r="C8" s="507"/>
      <c r="D8" s="207" t="s">
        <v>11</v>
      </c>
      <c r="E8" s="136"/>
      <c r="F8" s="137"/>
      <c r="G8" s="138"/>
      <c r="H8" s="158" t="str">
        <f>IF(ISERROR(AVERAGE(E8:G8)),"",AVERAGE(E8:G8))</f>
        <v/>
      </c>
      <c r="I8" s="61"/>
      <c r="J8" s="59"/>
      <c r="K8" s="223"/>
      <c r="L8" s="223"/>
      <c r="M8" s="223"/>
      <c r="N8" s="223"/>
      <c r="O8" s="223"/>
      <c r="P8" s="223"/>
      <c r="Q8" s="223"/>
      <c r="R8" s="223"/>
      <c r="S8" s="224"/>
    </row>
    <row r="9" spans="1:21" s="16" customFormat="1" ht="27" customHeight="1">
      <c r="A9" s="389"/>
      <c r="B9" s="512" t="s">
        <v>43</v>
      </c>
      <c r="C9" s="513"/>
      <c r="D9" s="208" t="s">
        <v>8</v>
      </c>
      <c r="E9" s="139"/>
      <c r="F9" s="140"/>
      <c r="G9" s="141"/>
      <c r="H9" s="159" t="str">
        <f>IF(ISERROR(AVERAGE(E9:G9)),"",AVERAGE(E9:G9))</f>
        <v/>
      </c>
      <c r="I9" s="105" t="str">
        <f>IF(ISERROR(H9*0.5),"",H9*0.5)</f>
        <v/>
      </c>
      <c r="J9" s="106" t="str">
        <f>IF(ISERROR(H9*1.5),"",H9*1.5)</f>
        <v/>
      </c>
      <c r="K9" s="225"/>
      <c r="L9" s="225"/>
      <c r="M9" s="225"/>
      <c r="N9" s="225"/>
      <c r="O9" s="225"/>
      <c r="P9" s="225"/>
      <c r="Q9" s="225"/>
      <c r="R9" s="225"/>
      <c r="S9" s="226"/>
    </row>
    <row r="10" spans="1:21" ht="24.95" customHeight="1">
      <c r="A10" s="389"/>
      <c r="B10" s="510" t="s">
        <v>16</v>
      </c>
      <c r="C10" s="511"/>
      <c r="D10" s="207" t="s">
        <v>8</v>
      </c>
      <c r="E10" s="139"/>
      <c r="F10" s="140"/>
      <c r="G10" s="141"/>
      <c r="H10" s="159" t="str">
        <f>IF(ISERROR(AVERAGE(E10:G10)),"",AVERAGE(E10:G10))</f>
        <v/>
      </c>
      <c r="I10" s="105" t="str">
        <f>IF(ISERROR(H10*0.75),"",H10*0.75)</f>
        <v/>
      </c>
      <c r="J10" s="106" t="str">
        <f>IF(ISERROR(H10*1.25),"",H10*1.25)</f>
        <v/>
      </c>
      <c r="K10" s="225"/>
      <c r="L10" s="225"/>
      <c r="M10" s="225"/>
      <c r="N10" s="225"/>
      <c r="O10" s="225"/>
      <c r="P10" s="225"/>
      <c r="Q10" s="225"/>
      <c r="R10" s="225"/>
      <c r="S10" s="226"/>
      <c r="T10" s="22"/>
    </row>
    <row r="11" spans="1:21" ht="27" customHeight="1" thickBot="1">
      <c r="A11" s="390"/>
      <c r="B11" s="479" t="s">
        <v>113</v>
      </c>
      <c r="C11" s="480"/>
      <c r="D11" s="34" t="s">
        <v>37</v>
      </c>
      <c r="E11" s="176"/>
      <c r="F11" s="177"/>
      <c r="G11" s="178"/>
      <c r="H11" s="180" t="str">
        <f>IF(ISERROR(AVERAGE(E11:G11)),"",AVERAGE(E11:G11))</f>
        <v/>
      </c>
      <c r="I11" s="493" t="s">
        <v>57</v>
      </c>
      <c r="J11" s="494"/>
      <c r="K11" s="227"/>
      <c r="L11" s="227"/>
      <c r="M11" s="227"/>
      <c r="N11" s="227"/>
      <c r="O11" s="227"/>
      <c r="P11" s="227"/>
      <c r="Q11" s="227"/>
      <c r="R11" s="227"/>
      <c r="S11" s="228"/>
      <c r="T11" s="22"/>
    </row>
    <row r="12" spans="1:21" s="55" customFormat="1" ht="18.75" customHeight="1" thickBot="1">
      <c r="D12" s="79"/>
      <c r="J12" s="56"/>
      <c r="K12" s="56"/>
      <c r="N12" s="43"/>
    </row>
    <row r="13" spans="1:21" ht="16.5" customHeight="1">
      <c r="A13" s="391" t="s">
        <v>98</v>
      </c>
      <c r="B13" s="392"/>
      <c r="C13" s="343" t="s">
        <v>49</v>
      </c>
      <c r="D13" s="344"/>
      <c r="E13" s="345"/>
      <c r="F13" s="131"/>
      <c r="G13" s="17"/>
      <c r="H13" s="355" t="s">
        <v>60</v>
      </c>
      <c r="I13" s="356"/>
      <c r="J13" s="357"/>
      <c r="K13" s="129"/>
      <c r="L13" s="35"/>
      <c r="M13" s="341" t="s">
        <v>41</v>
      </c>
      <c r="N13" s="342"/>
      <c r="O13" s="469" t="s">
        <v>42</v>
      </c>
      <c r="P13" s="470"/>
      <c r="Q13" s="18"/>
      <c r="R13" s="320" t="s">
        <v>13</v>
      </c>
      <c r="S13" s="477" t="s">
        <v>59</v>
      </c>
    </row>
    <row r="14" spans="1:21" ht="16.5" customHeight="1" thickBot="1">
      <c r="A14" s="393"/>
      <c r="B14" s="394"/>
      <c r="C14" s="515" t="s">
        <v>33</v>
      </c>
      <c r="D14" s="516"/>
      <c r="E14" s="517"/>
      <c r="F14" s="173"/>
      <c r="G14" s="19"/>
      <c r="H14" s="570" t="s">
        <v>9</v>
      </c>
      <c r="I14" s="571"/>
      <c r="J14" s="572"/>
      <c r="K14" s="173"/>
      <c r="L14" s="20"/>
      <c r="M14" s="475" t="s">
        <v>10</v>
      </c>
      <c r="N14" s="476"/>
      <c r="O14" s="573"/>
      <c r="P14" s="354"/>
      <c r="Q14" s="20"/>
      <c r="R14" s="321"/>
      <c r="S14" s="478"/>
    </row>
    <row r="15" spans="1:21" s="57" customFormat="1" ht="12" customHeight="1" thickBot="1">
      <c r="A15" s="55"/>
      <c r="B15" s="55"/>
      <c r="C15" s="55"/>
      <c r="D15" s="55"/>
      <c r="E15" s="55"/>
      <c r="F15" s="55"/>
      <c r="G15" s="55"/>
      <c r="H15" s="55"/>
      <c r="I15" s="55"/>
      <c r="J15" s="55"/>
      <c r="K15" s="55"/>
      <c r="L15" s="55"/>
      <c r="M15" s="55"/>
      <c r="N15" s="55"/>
      <c r="O15" s="55"/>
      <c r="P15" s="55"/>
      <c r="Q15" s="55"/>
      <c r="R15" s="55"/>
      <c r="S15" s="55"/>
    </row>
    <row r="16" spans="1:21" ht="19.5" customHeight="1" thickTop="1" thickBot="1">
      <c r="A16" s="55"/>
      <c r="B16" s="55"/>
      <c r="C16" s="55"/>
      <c r="D16" s="55"/>
      <c r="E16" s="545" t="s">
        <v>32</v>
      </c>
      <c r="F16" s="546"/>
      <c r="G16" s="547"/>
      <c r="H16" s="239" t="s">
        <v>34</v>
      </c>
      <c r="I16" s="426" t="s">
        <v>4</v>
      </c>
      <c r="J16" s="427"/>
      <c r="K16" s="55"/>
      <c r="L16" s="55"/>
      <c r="M16" s="55"/>
      <c r="N16" s="55"/>
      <c r="O16" s="55"/>
      <c r="P16" s="55"/>
      <c r="Q16" s="55"/>
      <c r="R16" s="55"/>
      <c r="S16" s="55"/>
      <c r="T16" s="33"/>
      <c r="U16" s="33"/>
    </row>
    <row r="17" spans="1:19" ht="24.95" customHeight="1">
      <c r="A17" s="386" t="s">
        <v>106</v>
      </c>
      <c r="B17" s="508" t="s">
        <v>7</v>
      </c>
      <c r="C17" s="509"/>
      <c r="D17" s="209" t="s">
        <v>1</v>
      </c>
      <c r="E17" s="350"/>
      <c r="F17" s="521"/>
      <c r="G17" s="522"/>
      <c r="H17" s="179">
        <f>E17</f>
        <v>0</v>
      </c>
      <c r="I17" s="88"/>
      <c r="J17" s="80"/>
      <c r="K17" s="170">
        <f t="array" ref="K17:S17">H17</f>
        <v>0</v>
      </c>
      <c r="L17" s="171">
        <v>0</v>
      </c>
      <c r="M17" s="171">
        <v>0</v>
      </c>
      <c r="N17" s="171">
        <v>0</v>
      </c>
      <c r="O17" s="171">
        <v>0</v>
      </c>
      <c r="P17" s="171">
        <v>0</v>
      </c>
      <c r="Q17" s="171">
        <v>0</v>
      </c>
      <c r="R17" s="171">
        <v>0</v>
      </c>
      <c r="S17" s="172">
        <v>0</v>
      </c>
    </row>
    <row r="18" spans="1:19" ht="24.95" customHeight="1">
      <c r="A18" s="497"/>
      <c r="B18" s="499" t="s">
        <v>17</v>
      </c>
      <c r="C18" s="500"/>
      <c r="D18" s="207" t="s">
        <v>11</v>
      </c>
      <c r="E18" s="186"/>
      <c r="F18" s="187"/>
      <c r="G18" s="188"/>
      <c r="H18" s="192" t="str">
        <f>IF(ISERROR(AVERAGE(E18:G18)),"",AVERAGE(E18:G18))</f>
        <v/>
      </c>
      <c r="I18" s="81"/>
      <c r="J18" s="82"/>
      <c r="K18" s="211"/>
      <c r="L18" s="212"/>
      <c r="M18" s="212"/>
      <c r="N18" s="212"/>
      <c r="O18" s="212"/>
      <c r="P18" s="212"/>
      <c r="Q18" s="212"/>
      <c r="R18" s="212"/>
      <c r="S18" s="213"/>
    </row>
    <row r="19" spans="1:19" ht="27" customHeight="1">
      <c r="A19" s="497"/>
      <c r="B19" s="512" t="s">
        <v>43</v>
      </c>
      <c r="C19" s="539"/>
      <c r="D19" s="207" t="s">
        <v>8</v>
      </c>
      <c r="E19" s="142"/>
      <c r="F19" s="143"/>
      <c r="G19" s="144"/>
      <c r="H19" s="193" t="str">
        <f>IF(ISERROR(AVERAGE(E19:G19)),"",AVERAGE(E19:G19))</f>
        <v/>
      </c>
      <c r="I19" s="160" t="str">
        <f>IF(ISERROR(H19*0.5),"",H19*0.5)</f>
        <v/>
      </c>
      <c r="J19" s="161" t="str">
        <f>IF(ISERROR(H19*1.5),"",H19*1.5)</f>
        <v/>
      </c>
      <c r="K19" s="214"/>
      <c r="L19" s="215"/>
      <c r="M19" s="215"/>
      <c r="N19" s="215"/>
      <c r="O19" s="215"/>
      <c r="P19" s="215"/>
      <c r="Q19" s="215"/>
      <c r="R19" s="215"/>
      <c r="S19" s="216"/>
    </row>
    <row r="20" spans="1:19" ht="24.95" customHeight="1">
      <c r="A20" s="497"/>
      <c r="B20" s="540" t="s">
        <v>16</v>
      </c>
      <c r="C20" s="541"/>
      <c r="D20" s="207" t="s">
        <v>8</v>
      </c>
      <c r="E20" s="142"/>
      <c r="F20" s="143"/>
      <c r="G20" s="144"/>
      <c r="H20" s="193" t="str">
        <f>IF(ISERROR(AVERAGE(E20:G20)),"",AVERAGE(E20:G20))</f>
        <v/>
      </c>
      <c r="I20" s="160" t="str">
        <f>IF(ISERROR(H20*0.75),"",H20*0.75)</f>
        <v/>
      </c>
      <c r="J20" s="161" t="str">
        <f>IF(ISERROR(H20*1.25),"",H20*1.25)</f>
        <v/>
      </c>
      <c r="K20" s="112"/>
      <c r="L20" s="113"/>
      <c r="M20" s="113"/>
      <c r="N20" s="113"/>
      <c r="O20" s="113"/>
      <c r="P20" s="113"/>
      <c r="Q20" s="113"/>
      <c r="R20" s="113"/>
      <c r="S20" s="114"/>
    </row>
    <row r="21" spans="1:19" ht="25.15" customHeight="1" thickBot="1">
      <c r="A21" s="498"/>
      <c r="B21" s="439" t="s">
        <v>15</v>
      </c>
      <c r="C21" s="514"/>
      <c r="D21" s="67"/>
      <c r="E21" s="189"/>
      <c r="F21" s="190"/>
      <c r="G21" s="191"/>
      <c r="H21" s="542" t="s">
        <v>93</v>
      </c>
      <c r="I21" s="543"/>
      <c r="J21" s="544"/>
      <c r="K21" s="115"/>
      <c r="L21" s="116"/>
      <c r="M21" s="116"/>
      <c r="N21" s="116"/>
      <c r="O21" s="116"/>
      <c r="P21" s="116"/>
      <c r="Q21" s="116"/>
      <c r="R21" s="116"/>
      <c r="S21" s="117"/>
    </row>
    <row r="22" spans="1:19" s="47" customFormat="1" ht="12.6" customHeight="1" thickBot="1">
      <c r="A22" s="48"/>
      <c r="B22" s="49"/>
      <c r="C22" s="50"/>
      <c r="D22" s="48"/>
      <c r="E22" s="51"/>
      <c r="F22" s="51"/>
      <c r="G22" s="51"/>
      <c r="H22" s="51"/>
      <c r="I22" s="52"/>
      <c r="J22" s="52"/>
      <c r="K22" s="52"/>
      <c r="L22" s="52"/>
      <c r="M22" s="52"/>
      <c r="N22" s="52"/>
      <c r="O22" s="53"/>
      <c r="P22" s="53"/>
      <c r="Q22" s="53"/>
      <c r="R22" s="53"/>
      <c r="S22" s="53"/>
    </row>
    <row r="23" spans="1:19" ht="27" customHeight="1">
      <c r="A23" s="501" t="s">
        <v>90</v>
      </c>
      <c r="B23" s="525" t="s">
        <v>61</v>
      </c>
      <c r="C23" s="526"/>
      <c r="D23" s="209" t="s">
        <v>50</v>
      </c>
      <c r="E23" s="548"/>
      <c r="F23" s="549"/>
      <c r="G23" s="550"/>
      <c r="H23" s="36"/>
      <c r="I23" s="204">
        <v>130</v>
      </c>
      <c r="J23" s="205">
        <v>200</v>
      </c>
      <c r="K23" s="217"/>
      <c r="L23" s="218"/>
      <c r="M23" s="218"/>
      <c r="N23" s="218"/>
      <c r="O23" s="218"/>
      <c r="P23" s="218"/>
      <c r="Q23" s="218"/>
      <c r="R23" s="218"/>
      <c r="S23" s="219"/>
    </row>
    <row r="24" spans="1:19" ht="27" customHeight="1">
      <c r="A24" s="502"/>
      <c r="B24" s="551" t="s">
        <v>62</v>
      </c>
      <c r="C24" s="552"/>
      <c r="D24" s="210" t="s">
        <v>50</v>
      </c>
      <c r="E24" s="518"/>
      <c r="F24" s="519"/>
      <c r="G24" s="520"/>
      <c r="H24" s="37"/>
      <c r="I24" s="87"/>
      <c r="J24" s="86"/>
      <c r="K24" s="220"/>
      <c r="L24" s="221"/>
      <c r="M24" s="221"/>
      <c r="N24" s="221"/>
      <c r="O24" s="221"/>
      <c r="P24" s="221"/>
      <c r="Q24" s="221"/>
      <c r="R24" s="221"/>
      <c r="S24" s="222"/>
    </row>
    <row r="25" spans="1:19" ht="26.1" customHeight="1">
      <c r="A25" s="502"/>
      <c r="B25" s="510" t="s">
        <v>58</v>
      </c>
      <c r="C25" s="553"/>
      <c r="D25" s="210" t="s">
        <v>50</v>
      </c>
      <c r="E25" s="554">
        <f>(E23-E24)*-1</f>
        <v>0</v>
      </c>
      <c r="F25" s="555"/>
      <c r="G25" s="556"/>
      <c r="H25" s="37"/>
      <c r="I25" s="203" t="s">
        <v>109</v>
      </c>
      <c r="J25" s="202" t="s">
        <v>108</v>
      </c>
      <c r="K25" s="200">
        <f>IF(ISERROR((K23-K24)*-1),"",(K23-K24)*-1)</f>
        <v>0</v>
      </c>
      <c r="L25" s="200">
        <f t="shared" ref="L25:S25" si="0">IF(ISERROR((L23-L24)*-1),"",(L23-L24)*-1)</f>
        <v>0</v>
      </c>
      <c r="M25" s="200">
        <f t="shared" si="0"/>
        <v>0</v>
      </c>
      <c r="N25" s="200">
        <f t="shared" si="0"/>
        <v>0</v>
      </c>
      <c r="O25" s="200">
        <f t="shared" si="0"/>
        <v>0</v>
      </c>
      <c r="P25" s="200">
        <f t="shared" si="0"/>
        <v>0</v>
      </c>
      <c r="Q25" s="200">
        <f t="shared" si="0"/>
        <v>0</v>
      </c>
      <c r="R25" s="200">
        <f t="shared" si="0"/>
        <v>0</v>
      </c>
      <c r="S25" s="201">
        <f t="shared" si="0"/>
        <v>0</v>
      </c>
    </row>
    <row r="26" spans="1:19" ht="26.1" customHeight="1" thickBot="1">
      <c r="A26" s="503"/>
      <c r="B26" s="561" t="s">
        <v>39</v>
      </c>
      <c r="C26" s="566"/>
      <c r="D26" s="38" t="s">
        <v>54</v>
      </c>
      <c r="E26" s="567" t="s">
        <v>40</v>
      </c>
      <c r="F26" s="568"/>
      <c r="G26" s="569"/>
      <c r="H26" s="63"/>
      <c r="I26" s="66"/>
      <c r="J26" s="65"/>
      <c r="K26" s="115"/>
      <c r="L26" s="116"/>
      <c r="M26" s="116"/>
      <c r="N26" s="116"/>
      <c r="O26" s="116"/>
      <c r="P26" s="116"/>
      <c r="Q26" s="116"/>
      <c r="R26" s="116"/>
      <c r="S26" s="117"/>
    </row>
    <row r="27" spans="1:19" s="57" customFormat="1" ht="12.6" customHeight="1" thickBot="1">
      <c r="A27" s="55"/>
      <c r="B27" s="55"/>
      <c r="C27" s="55"/>
      <c r="D27" s="55"/>
      <c r="E27" s="55"/>
      <c r="F27" s="55"/>
      <c r="G27" s="55"/>
      <c r="H27" s="55"/>
      <c r="I27" s="55"/>
      <c r="J27" s="56"/>
      <c r="K27" s="56"/>
      <c r="L27" s="55"/>
      <c r="M27" s="55"/>
      <c r="N27" s="55"/>
      <c r="O27" s="55"/>
      <c r="P27" s="64"/>
      <c r="Q27" s="64"/>
      <c r="R27" s="64"/>
      <c r="S27" s="64"/>
    </row>
    <row r="28" spans="1:19" ht="25.5" customHeight="1">
      <c r="A28" s="557" t="s">
        <v>107</v>
      </c>
      <c r="B28" s="559" t="s">
        <v>51</v>
      </c>
      <c r="C28" s="560"/>
      <c r="D28" s="209" t="s">
        <v>52</v>
      </c>
      <c r="E28" s="194"/>
      <c r="F28" s="195"/>
      <c r="G28" s="196"/>
      <c r="H28" s="197" t="str">
        <f>IF(ISERROR(AVERAGE(E28:G28)),"",AVERAGE(E28:G28))</f>
        <v/>
      </c>
      <c r="I28" s="198"/>
      <c r="J28" s="199"/>
      <c r="K28" s="217"/>
      <c r="L28" s="218"/>
      <c r="M28" s="218"/>
      <c r="N28" s="218"/>
      <c r="O28" s="218"/>
      <c r="P28" s="218"/>
      <c r="Q28" s="218"/>
      <c r="R28" s="218"/>
      <c r="S28" s="219"/>
    </row>
    <row r="29" spans="1:19" ht="25.5" customHeight="1" thickBot="1">
      <c r="A29" s="558"/>
      <c r="B29" s="561" t="s">
        <v>56</v>
      </c>
      <c r="C29" s="562"/>
      <c r="D29" s="38" t="s">
        <v>54</v>
      </c>
      <c r="E29" s="563" t="s">
        <v>40</v>
      </c>
      <c r="F29" s="564"/>
      <c r="G29" s="565"/>
      <c r="H29" s="83"/>
      <c r="I29" s="84"/>
      <c r="J29" s="85"/>
      <c r="K29" s="115"/>
      <c r="L29" s="116"/>
      <c r="M29" s="116"/>
      <c r="N29" s="116"/>
      <c r="O29" s="116"/>
      <c r="P29" s="116"/>
      <c r="Q29" s="116"/>
      <c r="R29" s="116"/>
      <c r="S29" s="117"/>
    </row>
    <row r="30" spans="1:19" ht="14.25">
      <c r="L30" s="44"/>
      <c r="M30" s="44"/>
      <c r="N30" s="44"/>
      <c r="O30" s="44"/>
      <c r="Q30" s="574" t="s">
        <v>38</v>
      </c>
      <c r="R30" s="574"/>
      <c r="S30" s="574"/>
    </row>
    <row r="32" spans="1:19">
      <c r="F32" s="39"/>
    </row>
  </sheetData>
  <sheetProtection sheet="1" objects="1" scenarios="1" selectLockedCells="1"/>
  <mergeCells count="62">
    <mergeCell ref="O13:P13"/>
    <mergeCell ref="H14:J14"/>
    <mergeCell ref="M14:N14"/>
    <mergeCell ref="O14:P14"/>
    <mergeCell ref="Q30:S30"/>
    <mergeCell ref="S13:S14"/>
    <mergeCell ref="R13:R14"/>
    <mergeCell ref="M13:N13"/>
    <mergeCell ref="B24:C24"/>
    <mergeCell ref="B25:C25"/>
    <mergeCell ref="E25:G25"/>
    <mergeCell ref="A28:A29"/>
    <mergeCell ref="B28:C28"/>
    <mergeCell ref="B29:C29"/>
    <mergeCell ref="E29:G29"/>
    <mergeCell ref="B26:C26"/>
    <mergeCell ref="E26:G26"/>
    <mergeCell ref="B23:C23"/>
    <mergeCell ref="H4:J4"/>
    <mergeCell ref="H1:J1"/>
    <mergeCell ref="B5:D5"/>
    <mergeCell ref="B6:D6"/>
    <mergeCell ref="B19:C19"/>
    <mergeCell ref="B20:C20"/>
    <mergeCell ref="H21:J21"/>
    <mergeCell ref="E16:G16"/>
    <mergeCell ref="H13:J13"/>
    <mergeCell ref="E23:G23"/>
    <mergeCell ref="I16:J16"/>
    <mergeCell ref="C1:E1"/>
    <mergeCell ref="C2:E2"/>
    <mergeCell ref="A17:A21"/>
    <mergeCell ref="B18:C18"/>
    <mergeCell ref="A23:A26"/>
    <mergeCell ref="A7:A11"/>
    <mergeCell ref="B7:C7"/>
    <mergeCell ref="B8:C8"/>
    <mergeCell ref="B17:C17"/>
    <mergeCell ref="B10:C10"/>
    <mergeCell ref="B9:C9"/>
    <mergeCell ref="B21:C21"/>
    <mergeCell ref="A13:B14"/>
    <mergeCell ref="C13:E13"/>
    <mergeCell ref="C14:E14"/>
    <mergeCell ref="E24:G24"/>
    <mergeCell ref="E17:G17"/>
    <mergeCell ref="E7:G7"/>
    <mergeCell ref="S1:S2"/>
    <mergeCell ref="B11:C11"/>
    <mergeCell ref="A1:B2"/>
    <mergeCell ref="R1:R2"/>
    <mergeCell ref="M1:N1"/>
    <mergeCell ref="I5:J5"/>
    <mergeCell ref="O1:P1"/>
    <mergeCell ref="E4:G4"/>
    <mergeCell ref="O2:P2"/>
    <mergeCell ref="M2:N2"/>
    <mergeCell ref="H2:J2"/>
    <mergeCell ref="E5:G5"/>
    <mergeCell ref="E6:G6"/>
    <mergeCell ref="I11:J11"/>
    <mergeCell ref="H5:H6"/>
  </mergeCells>
  <phoneticPr fontId="7" type="noConversion"/>
  <pageMargins left="0.51181102362204722" right="0.27559055118110237" top="0.11811023622047245" bottom="7.874015748031496E-2" header="0" footer="0.11811023622047245"/>
  <pageSetup paperSize="9" scale="87" orientation="landscape" r:id="rId1"/>
  <headerFooter alignWithMargins="0">
    <oddHeader xml:space="preserve">&amp;C&amp;12
</oddHeader>
  </headerFooter>
  <ignoredErrors>
    <ignoredError sqref="K7 K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2:K56"/>
  <sheetViews>
    <sheetView showGridLines="0" showRowColHeaders="0" zoomScaleNormal="100" workbookViewId="0"/>
  </sheetViews>
  <sheetFormatPr baseColWidth="10" defaultRowHeight="12.75"/>
  <sheetData>
    <row r="2" spans="1:11">
      <c r="A2" t="s">
        <v>44</v>
      </c>
      <c r="B2" t="s">
        <v>45</v>
      </c>
      <c r="C2" t="e">
        <f t="array" ref="C2:K2">IF('20 mm und Bildgüte'!K17:S17=0,#N/A,'20 mm und Bildgüte'!K17:S17)</f>
        <v>#N/A</v>
      </c>
      <c r="D2" t="e">
        <v>#N/A</v>
      </c>
      <c r="E2" t="e">
        <v>#N/A</v>
      </c>
      <c r="F2" t="e">
        <v>#N/A</v>
      </c>
      <c r="G2" t="e">
        <v>#N/A</v>
      </c>
      <c r="H2" t="e">
        <v>#N/A</v>
      </c>
      <c r="I2" t="e">
        <v>#N/A</v>
      </c>
      <c r="J2" t="e">
        <v>#N/A</v>
      </c>
      <c r="K2" t="e">
        <v>#N/A</v>
      </c>
    </row>
    <row r="3" spans="1:11">
      <c r="B3" t="s">
        <v>6</v>
      </c>
      <c r="C3" t="str">
        <f t="array" ref="C3:K3">'20 mm und Bildgüte'!J17</f>
        <v/>
      </c>
      <c r="D3" t="str">
        <v/>
      </c>
      <c r="E3" t="str">
        <v/>
      </c>
      <c r="F3" t="str">
        <v/>
      </c>
      <c r="G3" t="str">
        <v/>
      </c>
      <c r="H3" t="str">
        <v/>
      </c>
      <c r="I3" t="str">
        <v/>
      </c>
      <c r="J3" t="str">
        <v/>
      </c>
      <c r="K3" t="str">
        <v/>
      </c>
    </row>
    <row r="4" spans="1:11">
      <c r="B4" t="s">
        <v>46</v>
      </c>
      <c r="C4" t="str">
        <f t="array" ref="C4:K4">'20 mm und Bildgüte'!H17</f>
        <v/>
      </c>
      <c r="D4" t="str">
        <v/>
      </c>
      <c r="E4" t="str">
        <v/>
      </c>
      <c r="F4" t="str">
        <v/>
      </c>
      <c r="G4" t="str">
        <v/>
      </c>
      <c r="H4" t="str">
        <v/>
      </c>
      <c r="I4" t="str">
        <v/>
      </c>
      <c r="J4" t="str">
        <v/>
      </c>
      <c r="K4" t="str">
        <v/>
      </c>
    </row>
    <row r="5" spans="1:11">
      <c r="B5" t="s">
        <v>5</v>
      </c>
      <c r="C5" t="str">
        <f t="array" ref="C5:K5">'20 mm und Bildgüte'!I17</f>
        <v/>
      </c>
      <c r="D5" t="str">
        <v/>
      </c>
      <c r="E5" t="str">
        <v/>
      </c>
      <c r="F5" t="str">
        <v/>
      </c>
      <c r="G5" t="str">
        <v/>
      </c>
      <c r="H5" t="str">
        <v/>
      </c>
      <c r="I5" t="str">
        <v/>
      </c>
      <c r="J5" t="str">
        <v/>
      </c>
      <c r="K5" t="str">
        <v/>
      </c>
    </row>
    <row r="7" spans="1:11">
      <c r="B7" t="s">
        <v>45</v>
      </c>
      <c r="C7" t="e">
        <f t="array" ref="C7:K7">IF('20 mm und Bildgüte'!K18:S18=0,#N/A,'20 mm und Bildgüte'!K18:S18)</f>
        <v>#N/A</v>
      </c>
      <c r="D7" t="e">
        <v>#N/A</v>
      </c>
      <c r="E7" t="e">
        <v>#N/A</v>
      </c>
      <c r="F7" t="e">
        <v>#N/A</v>
      </c>
      <c r="G7" t="e">
        <v>#N/A</v>
      </c>
      <c r="H7" t="e">
        <v>#N/A</v>
      </c>
      <c r="I7" t="e">
        <v>#N/A</v>
      </c>
      <c r="J7" t="e">
        <v>#N/A</v>
      </c>
      <c r="K7" t="e">
        <v>#N/A</v>
      </c>
    </row>
    <row r="8" spans="1:11">
      <c r="B8" t="s">
        <v>6</v>
      </c>
      <c r="C8" t="str">
        <f t="array" ref="C8:K8">'20 mm und Bildgüte'!J18</f>
        <v/>
      </c>
      <c r="D8" t="str">
        <v/>
      </c>
      <c r="E8" t="str">
        <v/>
      </c>
      <c r="F8" t="str">
        <v/>
      </c>
      <c r="G8" t="str">
        <v/>
      </c>
      <c r="H8" t="str">
        <v/>
      </c>
      <c r="I8" t="str">
        <v/>
      </c>
      <c r="J8" t="str">
        <v/>
      </c>
      <c r="K8" t="str">
        <v/>
      </c>
    </row>
    <row r="9" spans="1:11">
      <c r="B9" t="s">
        <v>46</v>
      </c>
      <c r="C9" t="str">
        <f t="array" ref="C9:K9">'20 mm und Bildgüte'!H18</f>
        <v/>
      </c>
      <c r="D9" t="str">
        <v/>
      </c>
      <c r="E9" t="str">
        <v/>
      </c>
      <c r="F9" t="str">
        <v/>
      </c>
      <c r="G9" t="str">
        <v/>
      </c>
      <c r="H9" t="str">
        <v/>
      </c>
      <c r="I9" t="str">
        <v/>
      </c>
      <c r="J9" t="str">
        <v/>
      </c>
      <c r="K9" t="str">
        <v/>
      </c>
    </row>
    <row r="10" spans="1:11">
      <c r="B10" t="s">
        <v>5</v>
      </c>
      <c r="C10" t="str">
        <f t="array" ref="C10:K10">'20 mm und Bildgüte'!I18</f>
        <v/>
      </c>
      <c r="D10" t="str">
        <v/>
      </c>
      <c r="E10" t="str">
        <v/>
      </c>
      <c r="F10" t="str">
        <v/>
      </c>
      <c r="G10" t="str">
        <v/>
      </c>
      <c r="H10" t="str">
        <v/>
      </c>
      <c r="I10" t="str">
        <v/>
      </c>
      <c r="J10" t="str">
        <v/>
      </c>
      <c r="K10" t="str">
        <v/>
      </c>
    </row>
    <row r="12" spans="1:11">
      <c r="B12" t="s">
        <v>45</v>
      </c>
      <c r="C12" t="e">
        <f t="array" ref="C12:K12">IF('20 mm und Bildgüte'!K27:S27=0,#N/A,'20 mm und Bildgüte'!K27:S27)</f>
        <v>#N/A</v>
      </c>
      <c r="D12" t="e">
        <v>#N/A</v>
      </c>
      <c r="E12" t="e">
        <v>#N/A</v>
      </c>
      <c r="F12" t="e">
        <v>#N/A</v>
      </c>
      <c r="G12" t="e">
        <v>#N/A</v>
      </c>
      <c r="H12" t="e">
        <v>#N/A</v>
      </c>
      <c r="I12" t="e">
        <v>#N/A</v>
      </c>
      <c r="J12" t="e">
        <v>#N/A</v>
      </c>
      <c r="K12" t="e">
        <v>#N/A</v>
      </c>
    </row>
    <row r="13" spans="1:11">
      <c r="B13" t="s">
        <v>6</v>
      </c>
      <c r="C13" t="str">
        <f t="array" ref="C13:K13">'20 mm und Bildgüte'!J27</f>
        <v/>
      </c>
      <c r="D13" t="str">
        <v/>
      </c>
      <c r="E13" t="str">
        <v/>
      </c>
      <c r="F13" t="str">
        <v/>
      </c>
      <c r="G13" t="str">
        <v/>
      </c>
      <c r="H13" t="str">
        <v/>
      </c>
      <c r="I13" t="str">
        <v/>
      </c>
      <c r="J13" t="str">
        <v/>
      </c>
      <c r="K13" t="str">
        <v/>
      </c>
    </row>
    <row r="14" spans="1:11">
      <c r="B14" t="s">
        <v>46</v>
      </c>
      <c r="C14" t="str">
        <f t="array" ref="C14:K14">'20 mm und Bildgüte'!H27</f>
        <v/>
      </c>
      <c r="D14" t="str">
        <v/>
      </c>
      <c r="E14" t="str">
        <v/>
      </c>
      <c r="F14" t="str">
        <v/>
      </c>
      <c r="G14" t="str">
        <v/>
      </c>
      <c r="H14" t="str">
        <v/>
      </c>
      <c r="I14" t="str">
        <v/>
      </c>
      <c r="J14" t="str">
        <v/>
      </c>
      <c r="K14" t="str">
        <v/>
      </c>
    </row>
    <row r="15" spans="1:11">
      <c r="B15" t="s">
        <v>5</v>
      </c>
      <c r="C15" t="str">
        <f t="array" ref="C15:K15">'20 mm und Bildgüte'!I27</f>
        <v/>
      </c>
      <c r="D15" t="str">
        <v/>
      </c>
      <c r="E15" t="str">
        <v/>
      </c>
      <c r="F15" t="str">
        <v/>
      </c>
      <c r="G15" t="str">
        <v/>
      </c>
      <c r="H15" t="str">
        <v/>
      </c>
      <c r="I15" t="str">
        <v/>
      </c>
      <c r="J15" t="str">
        <v/>
      </c>
      <c r="K15" t="str">
        <v/>
      </c>
    </row>
    <row r="38" spans="1:11">
      <c r="A38" t="s">
        <v>44</v>
      </c>
      <c r="B38" t="s">
        <v>45</v>
      </c>
      <c r="C38" t="e">
        <f t="array" ref="C38:K38">IF('40 mm und 60 mm'!K9:S9=0,#N/A,'40 mm und 60 mm'!K9:S9)</f>
        <v>#N/A</v>
      </c>
      <c r="D38" t="e">
        <v>#N/A</v>
      </c>
      <c r="E38" t="e">
        <v>#N/A</v>
      </c>
      <c r="F38" t="e">
        <v>#N/A</v>
      </c>
      <c r="G38" t="e">
        <v>#N/A</v>
      </c>
      <c r="H38" t="e">
        <v>#N/A</v>
      </c>
      <c r="I38" t="e">
        <v>#N/A</v>
      </c>
      <c r="J38" t="e">
        <v>#N/A</v>
      </c>
      <c r="K38" t="e">
        <v>#N/A</v>
      </c>
    </row>
    <row r="39" spans="1:11">
      <c r="B39" t="s">
        <v>6</v>
      </c>
      <c r="C39" t="str">
        <f t="array" ref="C39:K39">'40 mm und 60 mm'!J9</f>
        <v/>
      </c>
      <c r="D39" t="str">
        <v/>
      </c>
      <c r="E39" t="str">
        <v/>
      </c>
      <c r="F39" t="str">
        <v/>
      </c>
      <c r="G39" t="str">
        <v/>
      </c>
      <c r="H39" t="str">
        <v/>
      </c>
      <c r="I39" t="str">
        <v/>
      </c>
      <c r="J39" t="str">
        <v/>
      </c>
      <c r="K39" t="str">
        <v/>
      </c>
    </row>
    <row r="40" spans="1:11">
      <c r="B40" t="s">
        <v>46</v>
      </c>
      <c r="C40" t="str">
        <f t="array" ref="C40:K40">'40 mm und 60 mm'!H9</f>
        <v/>
      </c>
      <c r="D40" t="str">
        <v/>
      </c>
      <c r="E40" t="str">
        <v/>
      </c>
      <c r="F40" t="str">
        <v/>
      </c>
      <c r="G40" t="str">
        <v/>
      </c>
      <c r="H40" t="str">
        <v/>
      </c>
      <c r="I40" t="str">
        <v/>
      </c>
      <c r="J40" t="str">
        <v/>
      </c>
      <c r="K40" t="str">
        <v/>
      </c>
    </row>
    <row r="41" spans="1:11">
      <c r="B41" t="s">
        <v>5</v>
      </c>
      <c r="C41" t="str">
        <f t="array" ref="C41:K41">'40 mm und 60 mm'!I9</f>
        <v/>
      </c>
      <c r="D41" t="str">
        <v/>
      </c>
      <c r="E41" t="str">
        <v/>
      </c>
      <c r="F41" t="str">
        <v/>
      </c>
      <c r="G41" t="str">
        <v/>
      </c>
      <c r="H41" t="str">
        <v/>
      </c>
      <c r="I41" t="str">
        <v/>
      </c>
      <c r="J41" t="str">
        <v/>
      </c>
      <c r="K41" t="str">
        <v/>
      </c>
    </row>
    <row r="43" spans="1:11">
      <c r="B43" t="s">
        <v>45</v>
      </c>
      <c r="C43" t="e">
        <f t="array" ref="C43:K43">IF('40 mm und 60 mm'!K10:S10=0,#N/A,'40 mm und 60 mm'!K10:S10)</f>
        <v>#N/A</v>
      </c>
      <c r="D43" t="e">
        <v>#N/A</v>
      </c>
      <c r="E43" t="e">
        <v>#N/A</v>
      </c>
      <c r="F43" t="e">
        <v>#N/A</v>
      </c>
      <c r="G43" t="e">
        <v>#N/A</v>
      </c>
      <c r="H43" t="e">
        <v>#N/A</v>
      </c>
      <c r="I43" t="e">
        <v>#N/A</v>
      </c>
      <c r="J43" t="e">
        <v>#N/A</v>
      </c>
      <c r="K43" t="e">
        <v>#N/A</v>
      </c>
    </row>
    <row r="44" spans="1:11">
      <c r="B44" t="s">
        <v>6</v>
      </c>
      <c r="C44" t="str">
        <f t="array" ref="C44:K44">'40 mm und 60 mm'!J10</f>
        <v/>
      </c>
      <c r="D44" t="str">
        <v/>
      </c>
      <c r="E44" t="str">
        <v/>
      </c>
      <c r="F44" t="str">
        <v/>
      </c>
      <c r="G44" t="str">
        <v/>
      </c>
      <c r="H44" t="str">
        <v/>
      </c>
      <c r="I44" t="str">
        <v/>
      </c>
      <c r="J44" t="str">
        <v/>
      </c>
      <c r="K44" t="str">
        <v/>
      </c>
    </row>
    <row r="45" spans="1:11">
      <c r="B45" t="s">
        <v>46</v>
      </c>
      <c r="C45" t="str">
        <f t="array" ref="C45:K45">'40 mm und 60 mm'!H10</f>
        <v/>
      </c>
      <c r="D45" t="str">
        <v/>
      </c>
      <c r="E45" t="str">
        <v/>
      </c>
      <c r="F45" t="str">
        <v/>
      </c>
      <c r="G45" t="str">
        <v/>
      </c>
      <c r="H45" t="str">
        <v/>
      </c>
      <c r="I45" t="str">
        <v/>
      </c>
      <c r="J45" t="str">
        <v/>
      </c>
      <c r="K45" t="str">
        <v/>
      </c>
    </row>
    <row r="46" spans="1:11">
      <c r="B46" t="s">
        <v>5</v>
      </c>
      <c r="C46" t="str">
        <f t="array" ref="C46:K46">'40 mm und 60 mm'!I10</f>
        <v/>
      </c>
      <c r="D46" t="str">
        <v/>
      </c>
      <c r="E46" t="str">
        <v/>
      </c>
      <c r="F46" t="str">
        <v/>
      </c>
      <c r="G46" t="str">
        <v/>
      </c>
      <c r="H46" t="str">
        <v/>
      </c>
      <c r="I46" t="str">
        <v/>
      </c>
      <c r="J46" t="str">
        <v/>
      </c>
      <c r="K46" t="str">
        <v/>
      </c>
    </row>
    <row r="48" spans="1:11">
      <c r="B48" t="s">
        <v>45</v>
      </c>
      <c r="C48" t="e">
        <f t="array" ref="C48:K48">IF('40 mm und 60 mm'!K19:S19=0,#N/A,'40 mm und 60 mm'!K19:S19)</f>
        <v>#N/A</v>
      </c>
      <c r="D48" t="e">
        <v>#N/A</v>
      </c>
      <c r="E48" t="e">
        <v>#N/A</v>
      </c>
      <c r="F48" t="e">
        <v>#N/A</v>
      </c>
      <c r="G48" t="e">
        <v>#N/A</v>
      </c>
      <c r="H48" t="e">
        <v>#N/A</v>
      </c>
      <c r="I48" t="e">
        <v>#N/A</v>
      </c>
      <c r="J48" t="e">
        <v>#N/A</v>
      </c>
      <c r="K48" t="e">
        <v>#N/A</v>
      </c>
    </row>
    <row r="49" spans="2:11">
      <c r="B49" t="s">
        <v>6</v>
      </c>
      <c r="C49" s="1" t="str">
        <f t="array" ref="C49:K49">'40 mm und 60 mm'!J19</f>
        <v/>
      </c>
      <c r="D49" t="str">
        <v/>
      </c>
      <c r="E49" t="str">
        <v/>
      </c>
      <c r="F49" t="str">
        <v/>
      </c>
      <c r="G49" t="str">
        <v/>
      </c>
      <c r="H49" t="str">
        <v/>
      </c>
      <c r="I49" t="str">
        <v/>
      </c>
      <c r="J49" t="str">
        <v/>
      </c>
      <c r="K49" t="str">
        <v/>
      </c>
    </row>
    <row r="50" spans="2:11">
      <c r="B50" t="s">
        <v>46</v>
      </c>
      <c r="C50" t="str">
        <f t="array" ref="C50:K50">'40 mm und 60 mm'!H19</f>
        <v/>
      </c>
      <c r="D50" t="str">
        <v/>
      </c>
      <c r="E50" t="str">
        <v/>
      </c>
      <c r="F50" t="str">
        <v/>
      </c>
      <c r="G50" t="str">
        <v/>
      </c>
      <c r="H50" t="str">
        <v/>
      </c>
      <c r="I50" t="str">
        <v/>
      </c>
      <c r="J50" t="str">
        <v/>
      </c>
      <c r="K50" t="str">
        <v/>
      </c>
    </row>
    <row r="51" spans="2:11">
      <c r="B51" t="s">
        <v>5</v>
      </c>
      <c r="C51" t="str">
        <f t="array" ref="C51:K51">'40 mm und 60 mm'!I19</f>
        <v/>
      </c>
      <c r="D51" t="str">
        <v/>
      </c>
      <c r="E51" t="str">
        <v/>
      </c>
      <c r="F51" t="str">
        <v/>
      </c>
      <c r="G51" t="str">
        <v/>
      </c>
      <c r="H51" t="str">
        <v/>
      </c>
      <c r="I51" t="str">
        <v/>
      </c>
      <c r="J51" t="str">
        <v/>
      </c>
      <c r="K51" t="str">
        <v/>
      </c>
    </row>
    <row r="53" spans="2:11">
      <c r="B53" t="s">
        <v>45</v>
      </c>
      <c r="C53" t="e">
        <f t="array" ref="C53:K53">IF('40 mm und 60 mm'!K20:S20=0,#N/A,'40 mm und 60 mm'!K20:S20)</f>
        <v>#N/A</v>
      </c>
      <c r="D53" t="e">
        <v>#N/A</v>
      </c>
      <c r="E53" t="e">
        <v>#N/A</v>
      </c>
      <c r="F53" t="e">
        <v>#N/A</v>
      </c>
      <c r="G53" t="e">
        <v>#N/A</v>
      </c>
      <c r="H53" t="e">
        <v>#N/A</v>
      </c>
      <c r="I53" t="e">
        <v>#N/A</v>
      </c>
      <c r="J53" t="e">
        <v>#N/A</v>
      </c>
      <c r="K53" t="e">
        <v>#N/A</v>
      </c>
    </row>
    <row r="54" spans="2:11">
      <c r="B54" t="s">
        <v>6</v>
      </c>
      <c r="C54" s="1" t="str">
        <f t="array" ref="C54:K54">'40 mm und 60 mm'!J20</f>
        <v/>
      </c>
      <c r="D54" t="str">
        <v/>
      </c>
      <c r="E54" t="str">
        <v/>
      </c>
      <c r="F54" t="str">
        <v/>
      </c>
      <c r="G54" t="str">
        <v/>
      </c>
      <c r="H54" t="str">
        <v/>
      </c>
      <c r="I54" t="str">
        <v/>
      </c>
      <c r="J54" t="str">
        <v/>
      </c>
      <c r="K54" t="str">
        <v/>
      </c>
    </row>
    <row r="55" spans="2:11">
      <c r="B55" t="s">
        <v>46</v>
      </c>
      <c r="C55" t="str">
        <f t="array" ref="C55:K55">'40 mm und 60 mm'!H20</f>
        <v/>
      </c>
      <c r="D55" t="str">
        <v/>
      </c>
      <c r="E55" t="str">
        <v/>
      </c>
      <c r="F55" t="str">
        <v/>
      </c>
      <c r="G55" t="str">
        <v/>
      </c>
      <c r="H55" t="str">
        <v/>
      </c>
      <c r="I55" t="str">
        <v/>
      </c>
      <c r="J55" t="str">
        <v/>
      </c>
      <c r="K55" t="str">
        <v/>
      </c>
    </row>
    <row r="56" spans="2:11">
      <c r="B56" t="s">
        <v>5</v>
      </c>
      <c r="C56" t="str">
        <f t="array" ref="C56:K56">'40 mm und 60 mm'!I20</f>
        <v/>
      </c>
      <c r="D56" t="str">
        <v/>
      </c>
      <c r="E56" t="str">
        <v/>
      </c>
      <c r="F56" t="str">
        <v/>
      </c>
      <c r="G56" t="str">
        <v/>
      </c>
      <c r="H56" t="str">
        <v/>
      </c>
      <c r="I56" t="str">
        <v/>
      </c>
      <c r="J56" t="str">
        <v/>
      </c>
      <c r="K56" t="str">
        <v/>
      </c>
    </row>
  </sheetData>
  <phoneticPr fontId="2" type="noConversion"/>
  <pageMargins left="0.39370078740157483" right="0.39370078740157483"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Info über Datei</vt:lpstr>
      <vt:lpstr>20 mm und Bildgüte</vt:lpstr>
      <vt:lpstr>40 mm und 60 mm</vt:lpstr>
      <vt:lpstr>Kontrollkarten</vt:lpstr>
      <vt:lpstr>'20 mm und Bildgüte'!Druckbereich</vt:lpstr>
      <vt:lpstr>'40 mm und 60 mm'!Druckbereich</vt:lpstr>
      <vt:lpstr>Kontrollkarten!Druckbereich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 OÖ</dc:creator>
  <cp:lastModifiedBy>Quass, Philipp</cp:lastModifiedBy>
  <cp:lastPrinted>2023-09-18T06:52:18Z</cp:lastPrinted>
  <dcterms:created xsi:type="dcterms:W3CDTF">2003-10-08T21:09:00Z</dcterms:created>
  <dcterms:modified xsi:type="dcterms:W3CDTF">2023-11-23T13:04:18Z</dcterms:modified>
</cp:coreProperties>
</file>