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3"/>
  <workbookPr codeName="DieseArbeitsmappe" defaultThemeVersion="166925"/>
  <mc:AlternateContent xmlns:mc="http://schemas.openxmlformats.org/markup-compatibility/2006">
    <mc:Choice Requires="x15">
      <x15ac:absPath xmlns:x15ac="http://schemas.microsoft.com/office/spreadsheetml/2010/11/ac" url="C:\Daten\Strahlenschutz\Landeshomepage Dateien\Konstanzprüfung Bachelorarbeit\"/>
    </mc:Choice>
  </mc:AlternateContent>
  <xr:revisionPtr revIDLastSave="0" documentId="13_ncr:1_{20A22F45-CC86-4F5F-BACD-5043FEF0D2CA}" xr6:coauthVersionLast="36" xr6:coauthVersionMax="36" xr10:uidLastSave="{00000000-0000-0000-0000-000000000000}"/>
  <bookViews>
    <workbookView xWindow="0" yWindow="0" windowWidth="19200" windowHeight="7080" xr2:uid="{00000000-000D-0000-FFFF-FFFF00000000}"/>
  </bookViews>
  <sheets>
    <sheet name="Info über Datei" sheetId="16" r:id="rId1"/>
    <sheet name="Aufnahme" sheetId="12" r:id="rId2"/>
    <sheet name="Kopieren zusätzl. Blätter" sheetId="18" r:id="rId3"/>
    <sheet name="Fragen und Antworten" sheetId="19" r:id="rId4"/>
  </sheets>
  <definedNames>
    <definedName name="_xlnm.Print_Area" localSheetId="1">Aufnahme!$A$1:$P$37</definedName>
    <definedName name="_xlnm.Print_Area" localSheetId="0">'Info über Datei'!$A$1:$G$55,'Info über Datei'!$A$58:$G$107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0" i="12" l="1"/>
  <c r="G19" i="12"/>
  <c r="J7" i="12" l="1"/>
  <c r="J5" i="12"/>
  <c r="J4" i="12"/>
  <c r="J3" i="12" l="1"/>
  <c r="J2" i="12"/>
  <c r="H19" i="12" s="1"/>
  <c r="I18" i="12"/>
  <c r="H18" i="12"/>
  <c r="H20" i="12" l="1"/>
  <c r="I17" i="12"/>
  <c r="H17" i="12"/>
  <c r="I29" i="12"/>
  <c r="I30" i="12"/>
  <c r="H30" i="12"/>
  <c r="H29" i="12"/>
  <c r="P27" i="12"/>
  <c r="O27" i="12"/>
  <c r="N27" i="12"/>
  <c r="M27" i="12"/>
  <c r="L27" i="12"/>
  <c r="K27" i="12"/>
  <c r="J27" i="12"/>
  <c r="P16" i="12"/>
  <c r="O16" i="12"/>
  <c r="N16" i="12"/>
  <c r="M16" i="12"/>
  <c r="L16" i="12"/>
  <c r="K16" i="12"/>
  <c r="J16" i="12"/>
  <c r="P15" i="12"/>
  <c r="O15" i="12"/>
  <c r="N15" i="12"/>
  <c r="M15" i="12"/>
  <c r="L15" i="12"/>
  <c r="K15" i="12"/>
  <c r="J15" i="12"/>
  <c r="Q1" i="12" l="1"/>
  <c r="H35" i="12" l="1"/>
  <c r="H34" i="12"/>
  <c r="H33" i="12"/>
  <c r="E32" i="12"/>
  <c r="C32" i="12"/>
  <c r="E30" i="12"/>
  <c r="B27" i="12"/>
  <c r="H25" i="12"/>
  <c r="Q24" i="12"/>
  <c r="H24" i="12"/>
  <c r="Q23" i="12"/>
  <c r="H23" i="12"/>
  <c r="Q22" i="12"/>
  <c r="E22" i="12"/>
  <c r="C22" i="12"/>
  <c r="Q21" i="12"/>
  <c r="Q20" i="12"/>
  <c r="Q19" i="12"/>
  <c r="Q18" i="12"/>
  <c r="E18" i="12"/>
  <c r="Q17" i="12"/>
  <c r="Q16" i="12"/>
  <c r="Q15" i="12"/>
  <c r="B15" i="12"/>
  <c r="Q14" i="12"/>
  <c r="Q13" i="12"/>
  <c r="Q12" i="12"/>
  <c r="Q11" i="12"/>
  <c r="J10" i="12"/>
  <c r="J11" i="12" s="1"/>
  <c r="K11" i="12" s="1"/>
  <c r="L11" i="12" s="1"/>
  <c r="M11" i="12" s="1"/>
  <c r="N11" i="12" s="1"/>
  <c r="O11" i="12" s="1"/>
  <c r="P11" i="12" s="1"/>
  <c r="J6" i="12"/>
  <c r="Q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Quass, Philipp</author>
    <author>Koll, Johann</author>
  </authors>
  <commentList>
    <comment ref="R5" authorId="0" shapeId="0" xr:uid="{00000000-0006-0000-0100-000001000000}">
      <text>
        <r>
          <rPr>
            <b/>
            <sz val="9"/>
            <color indexed="81"/>
            <rFont val="Segoe UI"/>
            <family val="2"/>
          </rPr>
          <t>Sofern Änderungen erforderlich werden (z.B nach Komponententausch mit Teilabnahmeprüfung), dürfen  bereits befüllten Tabellenblätter nicht geändert werden. Richtig ist es das letzte Tabellenblatt zu kopieren und danach mit geänderten Bezugswerten neu zu starten.</t>
        </r>
      </text>
    </comment>
    <comment ref="C15" authorId="0" shapeId="0" xr:uid="{00000000-0006-0000-0100-000002000000}">
      <text>
        <r>
          <rPr>
            <b/>
            <sz val="9"/>
            <color indexed="81"/>
            <rFont val="Segoe UI"/>
            <family val="2"/>
          </rPr>
          <t>Ist im Rahmen der Abnahmeprüfung gemäß Ö-Norm festzulegen</t>
        </r>
      </text>
    </comment>
    <comment ref="C16" authorId="0" shapeId="0" xr:uid="{00000000-0006-0000-0100-000003000000}">
      <text>
        <r>
          <rPr>
            <b/>
            <sz val="9"/>
            <color indexed="81"/>
            <rFont val="Segoe UI"/>
            <family val="2"/>
          </rPr>
          <t>Ist im Rahmen der Abnahmeprüfung gemäß Ö-Norm festzulegen</t>
        </r>
      </text>
    </comment>
    <comment ref="R16" authorId="0" shapeId="0" xr:uid="{00000000-0006-0000-0100-000004000000}">
      <text/>
    </comment>
    <comment ref="C19" authorId="0" shapeId="0" xr:uid="{00000000-0006-0000-0100-000005000000}">
      <text>
        <r>
          <rPr>
            <sz val="11"/>
            <color theme="1"/>
            <rFont val="Calibri"/>
            <family val="2"/>
            <scheme val="minor"/>
          </rPr>
          <t xml:space="preserve">
</t>
        </r>
      </text>
    </comment>
    <comment ref="C21" authorId="0" shapeId="0" xr:uid="{00000000-0006-0000-0100-000006000000}">
      <text/>
    </comment>
    <comment ref="C22" authorId="0" shapeId="0" xr:uid="{00000000-0006-0000-0100-000007000000}">
      <text>
        <r>
          <rPr>
            <b/>
            <sz val="9"/>
            <color indexed="81"/>
            <rFont val="Segoe UI"/>
            <family val="2"/>
          </rPr>
          <t xml:space="preserve">Achtung! 
</t>
        </r>
        <r>
          <rPr>
            <sz val="9"/>
            <color indexed="81"/>
            <rFont val="Segoe UI"/>
            <family val="2"/>
          </rPr>
          <t>Dosisindikator und maximale Abweichungen sind individuell anlagenspezifisch einzutragen.</t>
        </r>
        <r>
          <rPr>
            <b/>
            <sz val="9"/>
            <color indexed="81"/>
            <rFont val="Segoe UI"/>
            <family val="2"/>
          </rPr>
          <t xml:space="preserve">
Auszug aus ÖNORM S 5240-3 2017:
</t>
        </r>
        <r>
          <rPr>
            <sz val="9"/>
            <color indexed="81"/>
            <rFont val="Segoe UI"/>
            <family val="2"/>
          </rPr>
          <t>Die Abweichungen des Dosisindikators dürfen nicht größer sein als Änderungen, die ± 50 % der Bildempfängerdosis entsprechen.
Die Umrechnung von Bildempfängerdosis zu Dosisindikator ist herstellerseitig anzugeben.</t>
        </r>
      </text>
    </comment>
    <comment ref="C23" authorId="0" shapeId="0" xr:uid="{00000000-0006-0000-0100-000008000000}">
      <text/>
    </comment>
    <comment ref="C24" authorId="1" shapeId="0" xr:uid="{00000000-0006-0000-0100-000009000000}">
      <text/>
    </comment>
    <comment ref="C25" authorId="1" shapeId="0" xr:uid="{00000000-0006-0000-0100-00000A000000}">
      <text/>
    </comment>
    <comment ref="C27" authorId="0" shapeId="0" xr:uid="{00000000-0006-0000-0100-00000B000000}">
      <text>
        <r>
          <rPr>
            <b/>
            <sz val="9"/>
            <color indexed="81"/>
            <rFont val="Segoe UI"/>
            <family val="2"/>
          </rPr>
          <t>Ist im Rahmen der Abnahmeprüfung gemäß Ö-Norm festzulegen</t>
        </r>
      </text>
    </comment>
    <comment ref="C28" authorId="0" shapeId="0" xr:uid="{00000000-0006-0000-0100-00000C000000}">
      <text>
        <r>
          <rPr>
            <b/>
            <sz val="9"/>
            <color indexed="81"/>
            <rFont val="Segoe UI"/>
            <family val="2"/>
          </rPr>
          <t>Angezeigter Wert
(Aufzeichnung bei der Konstanzprüfung dient nur zur Orientierung)</t>
        </r>
      </text>
    </comment>
    <comment ref="C31" authorId="0" shapeId="0" xr:uid="{00000000-0006-0000-0100-00000D000000}">
      <text/>
    </comment>
    <comment ref="C32" authorId="0" shapeId="0" xr:uid="{00000000-0006-0000-0100-00000E000000}">
      <text>
        <r>
          <rPr>
            <b/>
            <sz val="9"/>
            <color indexed="81"/>
            <rFont val="Segoe UI"/>
            <family val="2"/>
          </rPr>
          <t xml:space="preserve">Achtung! 
</t>
        </r>
        <r>
          <rPr>
            <sz val="9"/>
            <color indexed="81"/>
            <rFont val="Segoe UI"/>
            <family val="2"/>
          </rPr>
          <t>Dosisindikator und maximale Abweichungen sind individuell anlagenspezifisch einzutragen.</t>
        </r>
        <r>
          <rPr>
            <b/>
            <sz val="9"/>
            <color indexed="81"/>
            <rFont val="Segoe UI"/>
            <family val="2"/>
          </rPr>
          <t xml:space="preserve">
Auszug aus ÖNORM S 5240-3 2017:
</t>
        </r>
        <r>
          <rPr>
            <sz val="9"/>
            <color indexed="81"/>
            <rFont val="Segoe UI"/>
            <family val="2"/>
          </rPr>
          <t>Die Abweichungen des Dosisindikators dürfen nicht größer sein als Änderungen, die ± 50 % der Bildempfängerdosis entsprechen.
Die Umrechnung von Bildempfängerdosis zu Dosisindikator ist herstellerseitig anzugeben.</t>
        </r>
      </text>
    </comment>
    <comment ref="C33" authorId="0" shapeId="0" xr:uid="{00000000-0006-0000-0100-00000F000000}">
      <text/>
    </comment>
    <comment ref="C34" authorId="1" shapeId="0" xr:uid="{00000000-0006-0000-0100-000010000000}">
      <text/>
    </comment>
    <comment ref="C35" authorId="1" shapeId="0" xr:uid="{00000000-0006-0000-0100-000011000000}">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Quass, Philipp</author>
  </authors>
  <commentList>
    <comment ref="B11" authorId="0" shapeId="0" xr:uid="{00000000-0006-0000-0300-000001000000}">
      <text/>
    </comment>
  </commentList>
</comments>
</file>

<file path=xl/sharedStrings.xml><?xml version="1.0" encoding="utf-8"?>
<sst xmlns="http://schemas.openxmlformats.org/spreadsheetml/2006/main" count="185" uniqueCount="143">
  <si>
    <t>Prüfer:</t>
  </si>
  <si>
    <t>Röhrenspannung</t>
  </si>
  <si>
    <t>Dosis</t>
  </si>
  <si>
    <t xml:space="preserve">Dosisflächenprodukt </t>
  </si>
  <si>
    <t>kV</t>
  </si>
  <si>
    <t>mAs</t>
  </si>
  <si>
    <t>mGy</t>
  </si>
  <si>
    <t>Planungsdatum:</t>
  </si>
  <si>
    <t>Bezugs-
werte</t>
  </si>
  <si>
    <t>Toleranz</t>
  </si>
  <si>
    <t>min</t>
  </si>
  <si>
    <t>max</t>
  </si>
  <si>
    <t>cm</t>
  </si>
  <si>
    <t>Angaben zur Röntgeneinrichtung</t>
  </si>
  <si>
    <t>Raum:</t>
  </si>
  <si>
    <t>Gerät:</t>
  </si>
  <si>
    <t>Firma:</t>
  </si>
  <si>
    <t>Linienpaarauflösungsvermögen</t>
  </si>
  <si>
    <t>Lp/mm</t>
  </si>
  <si>
    <t>Anzahl</t>
  </si>
  <si>
    <t xml:space="preserve">Niedrigkontrastauflösung </t>
  </si>
  <si>
    <t>Dynamikbereich</t>
  </si>
  <si>
    <t>Stufen</t>
  </si>
  <si>
    <t>Prüfintervall:</t>
  </si>
  <si>
    <t>Monate</t>
  </si>
  <si>
    <t>Aufnahmebedingungen</t>
  </si>
  <si>
    <t>Raster:</t>
  </si>
  <si>
    <t>&gt; 350 Patienten/Woche:</t>
  </si>
  <si>
    <t>JA</t>
  </si>
  <si>
    <t>Prüfintervall</t>
  </si>
  <si>
    <t>Name</t>
  </si>
  <si>
    <t>A.2</t>
  </si>
  <si>
    <t>Datum der Abnahmeprüfung:</t>
  </si>
  <si>
    <t>Rastertype:</t>
  </si>
  <si>
    <t>Dosisflächenprodukt-Einheit:</t>
  </si>
  <si>
    <t>Prüfanordnung:</t>
  </si>
  <si>
    <t>freie Belichtung:</t>
  </si>
  <si>
    <t>Belichtungsautomatik:</t>
  </si>
  <si>
    <t>Bildempfängerdosis:</t>
  </si>
  <si>
    <t>Prüfkörper:</t>
  </si>
  <si>
    <t>horizontal</t>
  </si>
  <si>
    <t>vertikal</t>
  </si>
  <si>
    <t>freie Belichtung</t>
  </si>
  <si>
    <t>Belichtungsautomatik</t>
  </si>
  <si>
    <t>Abnahmeprüfung - Bezugswerte</t>
  </si>
  <si>
    <t>Prüfdatum</t>
  </si>
  <si>
    <t>Fokus -Bildempfänger:</t>
  </si>
  <si>
    <t>Fokus - Prüfplatte:</t>
  </si>
  <si>
    <t>eingestellte Elektrizitätsmenge</t>
  </si>
  <si>
    <t>Dieser Bereich ist nur für Abnahmeberechtigte relevant!</t>
  </si>
  <si>
    <t>zur Bestätigung aktuelles Datum eingeben:</t>
  </si>
  <si>
    <t>Prüfmittel</t>
  </si>
  <si>
    <t>verw. Fokus:</t>
  </si>
  <si>
    <t>"Klick" für Beschreibung zur Bezugswertefestlegung bei Teilabnahme</t>
  </si>
  <si>
    <t>Messkammer:</t>
  </si>
  <si>
    <t>Dosisind. Messung m. Strukturplatte:</t>
  </si>
  <si>
    <t>:</t>
  </si>
  <si>
    <t xml:space="preserve">Beschreibung: Zur Auswahl die hellgelben Felder anklicken und mit dem Pfeil an der rechten Seite die gewünschten Optionen auswählen </t>
  </si>
  <si>
    <t>Experte</t>
  </si>
  <si>
    <t>Kennwort für gesperrte Felder ist:</t>
  </si>
  <si>
    <t>Betreiber:</t>
  </si>
  <si>
    <t>Anleitung zum Kopieren weiterer Konstanzprüfblätter</t>
  </si>
  <si>
    <t>kl. Fokus</t>
  </si>
  <si>
    <t>Wir weisen jedoch ausdrücklich darauf hin, dass die unentgeltlich zur Verfügung gestellten Unterlagen keinen Anspruch auf Vollständigkeit und Richtigkeit erheben. Dies gilt auch zu den Erläuterungen, den verwendeten Formeln und zu den  Berechnungen der Grenzwerte.</t>
  </si>
  <si>
    <t xml:space="preserve">Aufbau und Anwendung der Datei: </t>
  </si>
  <si>
    <t>besteht aus:</t>
  </si>
  <si>
    <t>-    einer Erklärung zum Kopieren weiterer Konstanzprüfblätter</t>
  </si>
  <si>
    <t>1.0</t>
  </si>
  <si>
    <t>Änderungen</t>
  </si>
  <si>
    <t>Erstellung Konstanzprüfblatt</t>
  </si>
  <si>
    <t>Organprogramm, Ausleseeinheit -parameter, Fensterung, Detektor, Archivierung, Bemerkungen, usw.</t>
  </si>
  <si>
    <t>angezeigte Elektrizitätsmenge</t>
  </si>
  <si>
    <t>eingeblendetes Format:</t>
  </si>
  <si>
    <t>Version</t>
  </si>
  <si>
    <t>nein/ja</t>
  </si>
  <si>
    <t>nein</t>
  </si>
  <si>
    <t>History für die Konstanzprüfblätter</t>
  </si>
  <si>
    <t>Kurzzeichen u. Datum</t>
  </si>
  <si>
    <t>≤ 10 µGy</t>
  </si>
  <si>
    <t>mitte</t>
  </si>
  <si>
    <t>µGym2</t>
  </si>
  <si>
    <t>ev.Kontrolle F.A.*</t>
  </si>
  <si>
    <t>gr. Fokus</t>
  </si>
  <si>
    <t>NEIN</t>
  </si>
  <si>
    <t>fokusnahe</t>
  </si>
  <si>
    <t>In diesem Tabellenblatt befinden wir uns derzeit!</t>
  </si>
  <si>
    <t>1.1</t>
  </si>
  <si>
    <t>zusätzliche Filterung:</t>
  </si>
  <si>
    <t xml:space="preserve">Kann ich die bestehenden Konstanzprüfblättern weiter verwenden, wenn ein Röhrentausch mit Teilabnahmeprüfung erfolgt ist? </t>
  </si>
  <si>
    <t>Ich hätte gerne zusätzliche nicht angeführte Informationen zur Durchführung der Konstanzprüfung in den Blättern dokumentiert. Wie gehe ich vor?</t>
  </si>
  <si>
    <r>
      <t>Leider war es nicht möglich alle eventuell interessanten Informationen in den Blättern darzustellen. Es gibt jedoch in den verschiedensten Rubriken freie Felder, die man sich nach eigenen Erfordernissen selbst benennen kann. Dazu muss der Blattschutz aufgehoben werden und nach der Eintragung wieder aktiviert werden. Zum deaktivieren und sperren ist das Passwort "</t>
    </r>
    <r>
      <rPr>
        <b/>
        <sz val="11"/>
        <color theme="1"/>
        <rFont val="Leelawadee UI Semilight"/>
        <family val="2"/>
      </rPr>
      <t>Experte</t>
    </r>
    <r>
      <rPr>
        <sz val="11"/>
        <color theme="1"/>
        <rFont val="Leelawadee UI Semilight"/>
        <family val="2"/>
      </rPr>
      <t>" vorgesehen.</t>
    </r>
  </si>
  <si>
    <t>Ich führe bei einem Röntgenaufnahmegerät die Konstanzprüfung für den Bucky-Tisch mit automatischer und freier Einstellung durch. Muss ich bei einem zusätzlichem Wandstativ, welches mit der gleichen Röntgenröhre betrieben wird die Konstanzprüfung mit automatischer und freier Einstellung durchführen?</t>
  </si>
  <si>
    <t>Sofern die Konstanzprüfung beim Bucky-Tisch bereits mit automatischer und freier Einstellung durchgeführt wurde, ist beim Wandstativ nur mehr eine Prüfung mit automatischer Einstellung erforderlich. Sofern die beiliegenden Aufzeichnungsblätter verwendet werden ist jedoch bei automatischer Einstellung auch die Abweichung Lichtfeld-Strahlenfeld zu prüfen. (Ev. den Feldbereich aus der Tabelle freie Einstellung dazu verwenden und die anderen Felder löschen).</t>
  </si>
  <si>
    <t>In jedem Fall sollte der Röhrentausch im Konstanzprüfblatt nachvollziehbar dokumentiert werden. Haben sich die Bezugswerte nicht verändert, können die Aufzeichnungen unmittelbar weitergeführt werden. Gibt es Änderungen bei den Bezugswerten empfiehlt es sich, wegen der Nachvollziehbarkeit ein neues Blatt zu beginnen. Ältere Blätter sind für die behördliche Überprüfung aufzubewahren.</t>
  </si>
  <si>
    <r>
      <t>Sofern andere Filter vorhanden sind, müssen diese direkt in das dafür vorgesehene Feld eingetragen werden. Dazu muss der Blattschutz aufgehoben werden und nach der Eintragung wieder aktiviert werden. Zum deaktivieren und sperren ist das Passwort "</t>
    </r>
    <r>
      <rPr>
        <b/>
        <sz val="11"/>
        <color theme="1"/>
        <rFont val="Leelawadee UI Semilight"/>
        <family val="2"/>
      </rPr>
      <t>Experte</t>
    </r>
    <r>
      <rPr>
        <sz val="11"/>
        <color theme="1"/>
        <rFont val="Leelawadee UI Semilight"/>
        <family val="2"/>
      </rPr>
      <t>" vorgesehen.</t>
    </r>
  </si>
  <si>
    <t>Änderungen am Text, Optimierung u. Textänderung  Kommentarfelder, Änderung Text "Filterung" auf "zusätzliche Filterung"  Erstellung des Hilfeblattes "Fragen und Antworten" Formatierungsänderungen</t>
  </si>
  <si>
    <t>Diese Datei wurde erstellt von: Land Oberösterreich</t>
  </si>
  <si>
    <t>Abteilung Umweltschutz - Strahlenschutz</t>
  </si>
  <si>
    <t>Kärntnerstraße 10-12, 4021 Linz</t>
  </si>
  <si>
    <t>Tel.: 0732 7720-14543</t>
  </si>
  <si>
    <t>1.2</t>
  </si>
  <si>
    <t>bildgebende Komponente  &gt; 20 Jahre:</t>
  </si>
  <si>
    <t>Artefakte beeintr. Diagnose</t>
  </si>
  <si>
    <t>besteht aus dem:</t>
  </si>
  <si>
    <t>Konstanzprüfung an digitalen Röntgenaufnahme-einrichtungen</t>
  </si>
  <si>
    <t>Aktualisieren auf das neue Corporate Design des Landes OÖ, Schriftart Änderung sowie "0" ausblenden wenn nichts eingetragen wurde</t>
  </si>
  <si>
    <t>Cu 0,0mm</t>
  </si>
  <si>
    <t>Lichtfeld-Strahlenfeld (horizontal):</t>
  </si>
  <si>
    <t>Lichtfeld-Strahlenfeld (vertikal):</t>
  </si>
  <si>
    <t>Abweichung                Lichtfeld-Strahlenfeld</t>
  </si>
  <si>
    <t>Die Vorlageblätter enthalten nur die "zusätzlichen Filter"                 (Cu 0,0mm, Cu 0,1mm, Cu 0,2mm, Cu 0,3mm). Wie gehe ich vor, wenn ich noch weitere Filterkombinationen habe?</t>
  </si>
  <si>
    <t>-  Fragen und Antworten zu häufig gestellten Fragen zu diesem Konstanzprüfblatt</t>
  </si>
  <si>
    <t>Qu, Juni 2021</t>
  </si>
  <si>
    <t>Qu, Juli 2020</t>
  </si>
  <si>
    <t>Qu, September 2019</t>
  </si>
  <si>
    <t>1.3</t>
  </si>
  <si>
    <t>Qu, April 2022</t>
  </si>
  <si>
    <t>Fehlerkorrekturen</t>
  </si>
  <si>
    <t>1.4</t>
  </si>
  <si>
    <r>
      <t xml:space="preserve">Prüfmittel </t>
    </r>
    <r>
      <rPr>
        <sz val="11"/>
        <color theme="1"/>
        <rFont val="Yu Gothic"/>
        <family val="2"/>
      </rPr>
      <t>(Bezeichnung, Ser.Nr.)</t>
    </r>
  </si>
  <si>
    <r>
      <rPr>
        <sz val="10"/>
        <color theme="1"/>
        <rFont val="Arial"/>
        <family val="2"/>
      </rPr>
      <t>↔</t>
    </r>
    <r>
      <rPr>
        <sz val="10"/>
        <color theme="1"/>
        <rFont val="Microsoft JhengHei UI Light"/>
        <family val="2"/>
      </rPr>
      <t xml:space="preserve"> </t>
    </r>
    <r>
      <rPr>
        <sz val="10.5"/>
        <color theme="1"/>
        <rFont val="Yu Gothic UI"/>
        <family val="2"/>
      </rPr>
      <t>cm</t>
    </r>
  </si>
  <si>
    <r>
      <rPr>
        <sz val="10"/>
        <color theme="1"/>
        <rFont val="Arial"/>
        <family val="2"/>
      </rPr>
      <t>↕</t>
    </r>
    <r>
      <rPr>
        <sz val="10"/>
        <color theme="1"/>
        <rFont val="Microsoft JhengHei UI Light"/>
        <family val="2"/>
      </rPr>
      <t xml:space="preserve"> </t>
    </r>
    <r>
      <rPr>
        <sz val="10.5"/>
        <color theme="1"/>
        <rFont val="Yu Gothic UI"/>
        <family val="2"/>
      </rPr>
      <t>cm</t>
    </r>
  </si>
  <si>
    <r>
      <t xml:space="preserve">Dosisindikator Einheit </t>
    </r>
    <r>
      <rPr>
        <sz val="10"/>
        <color theme="1"/>
        <rFont val="Yu Gothic UI"/>
        <family val="2"/>
      </rPr>
      <t>(selber eintragen):</t>
    </r>
  </si>
  <si>
    <r>
      <t xml:space="preserve">* wenn Artefakte vorhanden sind, dürfen sie die Diagnose nicht beeinträchtigen </t>
    </r>
    <r>
      <rPr>
        <b/>
        <sz val="11"/>
        <color theme="1"/>
        <rFont val="Yu Gothic UI"/>
        <family val="2"/>
      </rPr>
      <t>(Kontrolle durch befundenen Facharzt)</t>
    </r>
  </si>
  <si>
    <r>
      <rPr>
        <sz val="11"/>
        <color rgb="FF000000"/>
        <rFont val="Leelawadee UI Semilight"/>
        <family val="2"/>
      </rPr>
      <t xml:space="preserve">Gerne nehmen wir Anregungen entgegen um die Unterlagen kontinuierlich zu verbessern.  </t>
    </r>
    <r>
      <rPr>
        <sz val="12"/>
        <color rgb="FF000000"/>
        <rFont val="Leelawadee UI Semilight"/>
        <family val="2"/>
      </rPr>
      <t xml:space="preserve">                                                                                                                               </t>
    </r>
    <r>
      <rPr>
        <sz val="11"/>
        <color rgb="FF000000"/>
        <rFont val="Leelawadee UI Semilight"/>
        <family val="2"/>
      </rPr>
      <t xml:space="preserve">(Ansprechperson: </t>
    </r>
    <r>
      <rPr>
        <b/>
        <sz val="11"/>
        <color rgb="FF000000"/>
        <rFont val="Leelawadee UI Semilight"/>
        <family val="2"/>
      </rPr>
      <t xml:space="preserve">Philipp Quass  </t>
    </r>
    <r>
      <rPr>
        <sz val="11"/>
        <color rgb="FF000000"/>
        <rFont val="Leelawadee UI Semilight"/>
        <family val="2"/>
      </rPr>
      <t xml:space="preserve">Tel.: </t>
    </r>
    <r>
      <rPr>
        <b/>
        <sz val="11"/>
        <color rgb="FF000000"/>
        <rFont val="Leelawadee UI Semilight"/>
        <family val="2"/>
      </rPr>
      <t>+437327720 Kl.14520 oder Kl. 14543</t>
    </r>
    <r>
      <rPr>
        <sz val="11"/>
        <color rgb="FF000000"/>
        <rFont val="Leelawadee UI Semilight"/>
        <family val="2"/>
      </rPr>
      <t>)</t>
    </r>
  </si>
  <si>
    <r>
      <t xml:space="preserve">Hier wird die Konstanzprüfung dokumentiert. Felder und Formeln sind gesperrt und werden gegebenenfalls durch eine Eingabe des Kennwortes "Experte" im </t>
    </r>
    <r>
      <rPr>
        <b/>
        <u/>
        <sz val="11"/>
        <color rgb="FF000000"/>
        <rFont val="Leelawadee UI Semilight"/>
        <family val="2"/>
      </rPr>
      <t>Druck</t>
    </r>
    <r>
      <rPr>
        <sz val="11"/>
        <color rgb="FF000000"/>
        <rFont val="Leelawadee UI Semilight"/>
        <family val="2"/>
      </rPr>
      <t xml:space="preserve">, -oder </t>
    </r>
    <r>
      <rPr>
        <b/>
        <u/>
        <sz val="11"/>
        <color rgb="FF000000"/>
        <rFont val="Leelawadee UI Semilight"/>
        <family val="2"/>
      </rPr>
      <t>Eingabebereich</t>
    </r>
    <r>
      <rPr>
        <sz val="11"/>
        <color rgb="FF000000"/>
        <rFont val="Leelawadee UI Semilight"/>
        <family val="2"/>
      </rPr>
      <t xml:space="preserve"> entsperrt. Diese Felder werden anschließend automatisch wieder gesperrt. Bei einem Ausdruck wird nur dieser Druckbereich (Konstanzprüfblatt) ausgedruckt.</t>
    </r>
  </si>
  <si>
    <r>
      <t>Eingabebereich Bezugswerte</t>
    </r>
    <r>
      <rPr>
        <sz val="14"/>
        <color rgb="FF000000"/>
        <rFont val="Microsoft JhengHei UI"/>
        <family val="2"/>
      </rPr>
      <t xml:space="preserve"> </t>
    </r>
    <r>
      <rPr>
        <i/>
        <sz val="14"/>
        <color rgb="FF000000"/>
        <rFont val="Microsoft JhengHei UI"/>
        <family val="2"/>
      </rPr>
      <t>(Für Abnahmeprüfer/innen)</t>
    </r>
  </si>
  <si>
    <r>
      <t xml:space="preserve">Dieser Bereich ist ausschließlich Berechtigte für Abnahmeprüfungen vorbehalten. Felder und Formeln sind gesperrt und werden gegebenenfalls  durch eine Eingabe des Kennwortes "Experte" im </t>
    </r>
    <r>
      <rPr>
        <b/>
        <u/>
        <sz val="11"/>
        <color rgb="FF000000"/>
        <rFont val="Leelawadee UI Semilight"/>
        <family val="2"/>
      </rPr>
      <t>Druck</t>
    </r>
    <r>
      <rPr>
        <sz val="11"/>
        <color rgb="FF000000"/>
        <rFont val="Leelawadee UI Semilight"/>
        <family val="2"/>
      </rPr>
      <t xml:space="preserve">,- oder </t>
    </r>
    <r>
      <rPr>
        <b/>
        <u/>
        <sz val="11"/>
        <color rgb="FF000000"/>
        <rFont val="Leelawadee UI Semilight"/>
        <family val="2"/>
      </rPr>
      <t>Eingabebereich</t>
    </r>
    <r>
      <rPr>
        <sz val="11"/>
        <color rgb="FF000000"/>
        <rFont val="Leelawadee UI Semilight"/>
        <family val="2"/>
      </rPr>
      <t xml:space="preserve"> entsperrt. Diese Felder werden anschließend automatisch wieder gesperrt.</t>
    </r>
  </si>
  <si>
    <r>
      <t>Hinweis:</t>
    </r>
    <r>
      <rPr>
        <sz val="11"/>
        <color rgb="FF000000"/>
        <rFont val="Leelawadee UI Semilight"/>
        <family val="2"/>
      </rPr>
      <t xml:space="preserve"> Auf den Konstanzprüfblättern ist ein Blattschutz vorhanden. Falls dieser entfernt werden müsste, da große Änderungen am Blatt durchgeführt werden, ist das Kennwort </t>
    </r>
    <r>
      <rPr>
        <b/>
        <u/>
        <sz val="11"/>
        <color rgb="FF000000"/>
        <rFont val="Leelawadee UI Semilight"/>
        <family val="2"/>
      </rPr>
      <t>Experte</t>
    </r>
    <r>
      <rPr>
        <sz val="11"/>
        <color rgb="FF000000"/>
        <rFont val="Leelawadee UI Semilight"/>
        <family val="2"/>
      </rPr>
      <t xml:space="preserve"> einzugeben.  Zu Ihrer Sicherheit bitte danach den Blattschutz wieder </t>
    </r>
    <r>
      <rPr>
        <b/>
        <sz val="11"/>
        <color rgb="FF000000"/>
        <rFont val="Leelawadee UI Semilight"/>
        <family val="2"/>
      </rPr>
      <t>aktivieren!</t>
    </r>
  </si>
  <si>
    <r>
      <rPr>
        <b/>
        <sz val="9"/>
        <color theme="1"/>
        <rFont val="Leelawadee UI Semilight"/>
        <family val="2"/>
      </rPr>
      <t>1.</t>
    </r>
    <r>
      <rPr>
        <sz val="9"/>
        <color theme="1"/>
        <rFont val="Leelawadee UI Semilight"/>
        <family val="2"/>
      </rPr>
      <t xml:space="preserve"> Das zu kopierende Konstanzprüfblatt mit der linken Maustaste auswählen</t>
    </r>
  </si>
  <si>
    <r>
      <rPr>
        <b/>
        <sz val="9"/>
        <color theme="1"/>
        <rFont val="Leelawadee UI Semilight"/>
        <family val="2"/>
      </rPr>
      <t xml:space="preserve">2. </t>
    </r>
    <r>
      <rPr>
        <sz val="9"/>
        <color theme="1"/>
        <rFont val="Leelawadee UI Semilight"/>
        <family val="2"/>
      </rPr>
      <t>Mit der rechten Maustaste auf das ausgewählte Tabellenblatt klicken und „Verschieben oder kopieren...“ auswählen</t>
    </r>
  </si>
  <si>
    <r>
      <rPr>
        <b/>
        <sz val="9"/>
        <color theme="1"/>
        <rFont val="Leelawadee UI Semilight"/>
        <family val="2"/>
      </rPr>
      <t>3.</t>
    </r>
    <r>
      <rPr>
        <sz val="9"/>
        <color theme="1"/>
        <rFont val="Leelawadee UI Semilight"/>
        <family val="2"/>
      </rPr>
      <t xml:space="preserve"> Es klappt sich ein kleines Popup Fenster auf. Hier auf "Kopie erstellen" klicken</t>
    </r>
  </si>
  <si>
    <r>
      <rPr>
        <b/>
        <sz val="9"/>
        <color theme="1"/>
        <rFont val="Leelawadee UI Semilight"/>
        <family val="2"/>
      </rPr>
      <t>4.</t>
    </r>
    <r>
      <rPr>
        <sz val="9"/>
        <color theme="1"/>
        <rFont val="Leelawadee UI Semilight"/>
        <family val="2"/>
      </rPr>
      <t xml:space="preserve"> </t>
    </r>
    <r>
      <rPr>
        <b/>
        <sz val="9"/>
        <color theme="1"/>
        <rFont val="Leelawadee UI Semilight"/>
        <family val="2"/>
      </rPr>
      <t>WICHTIG! Diesen Schritt auf dem kopierten Blatt</t>
    </r>
    <r>
      <rPr>
        <sz val="9"/>
        <color theme="1"/>
        <rFont val="Leelawadee UI Semilight"/>
        <family val="2"/>
      </rPr>
      <t xml:space="preserve"> (erkennt man an einer Nummer hinter dem Namen) </t>
    </r>
    <r>
      <rPr>
        <b/>
        <sz val="9"/>
        <color theme="1"/>
        <rFont val="Leelawadee UI Semilight"/>
        <family val="2"/>
      </rPr>
      <t>anwenden:</t>
    </r>
    <r>
      <rPr>
        <sz val="9"/>
        <color theme="1"/>
        <rFont val="Leelawadee UI Semilight"/>
        <family val="2"/>
      </rPr>
      <t xml:space="preserve">
Die alten Konstanz-Daten entfernen, indem man mit gedrückter linker Maustaste die gesamten grünen Spalten markiert und die Entf Taste drückt. Das gleiche mit den grauen Spalten (Prüfern und Prüfdaten) durchführen. Danach das Planungsdatum ändern.</t>
    </r>
  </si>
  <si>
    <r>
      <rPr>
        <b/>
        <sz val="9"/>
        <color theme="1"/>
        <rFont val="Leelawadee UI Semilight"/>
        <family val="2"/>
      </rPr>
      <t>5.</t>
    </r>
    <r>
      <rPr>
        <sz val="9"/>
        <color theme="1"/>
        <rFont val="Leelawadee UI Semilight"/>
        <family val="2"/>
      </rPr>
      <t xml:space="preserve"> Das erste Planungsdatum auswählen</t>
    </r>
  </si>
  <si>
    <r>
      <rPr>
        <b/>
        <sz val="9"/>
        <color theme="1"/>
        <rFont val="Leelawadee UI Semilight"/>
        <family val="2"/>
      </rPr>
      <t xml:space="preserve">6. </t>
    </r>
    <r>
      <rPr>
        <sz val="9"/>
        <color theme="1"/>
        <rFont val="Leelawadee UI Semilight"/>
        <family val="2"/>
      </rPr>
      <t xml:space="preserve">Die ausgewählte Zelle mit der linken Maustaste doppelklicken. Gegebenenfalls klappt sich ein Fenster auf, wo ein Kennwort einzugeben ist. Kennwort lautet </t>
    </r>
    <r>
      <rPr>
        <b/>
        <sz val="9"/>
        <color theme="1"/>
        <rFont val="Leelawadee UI Semilight"/>
        <family val="2"/>
      </rPr>
      <t>Experte.</t>
    </r>
  </si>
  <si>
    <r>
      <rPr>
        <b/>
        <sz val="9"/>
        <color theme="1"/>
        <rFont val="Leelawadee UI Semilight"/>
        <family val="2"/>
      </rPr>
      <t>7.</t>
    </r>
    <r>
      <rPr>
        <sz val="9"/>
        <color theme="1"/>
        <rFont val="Leelawadee UI Semilight"/>
        <family val="2"/>
      </rPr>
      <t xml:space="preserve"> In der ausgewählten Zelle das nächste anfällige Planungsdatum eintragen. (In diesem Fall wäre das: 27.09.2020 + 3 Monate  = 27.12.2020 Das Prüfintervall kann entweder 3 oder 6 Monate sein. Hier ist das Prüfintervall 3 Monate) Richtiges Format für das Datum: </t>
    </r>
    <r>
      <rPr>
        <b/>
        <u/>
        <sz val="9"/>
        <color theme="1"/>
        <rFont val="Leelawadee UI Semilight"/>
        <family val="2"/>
      </rPr>
      <t>TT.MM.JJJJ</t>
    </r>
    <r>
      <rPr>
        <sz val="9"/>
        <color theme="1"/>
        <rFont val="Leelawadee UI Semilight"/>
        <family val="2"/>
      </rPr>
      <t xml:space="preserve">. Die nächsten Planungsdaten ändern sich draufhin automatisch. </t>
    </r>
  </si>
  <si>
    <r>
      <rPr>
        <b/>
        <sz val="20"/>
        <color theme="1"/>
        <rFont val="Microsoft JhengHei UI"/>
        <family val="2"/>
      </rPr>
      <t>Fragen und Antworten</t>
    </r>
    <r>
      <rPr>
        <sz val="20"/>
        <color theme="1"/>
        <rFont val="Microsoft JhengHei UI"/>
        <family val="2"/>
      </rPr>
      <t xml:space="preserve"> </t>
    </r>
    <r>
      <rPr>
        <b/>
        <sz val="20"/>
        <color theme="1"/>
        <rFont val="Microsoft JhengHei UI"/>
        <family val="2"/>
      </rPr>
      <t>(FAQ)</t>
    </r>
  </si>
  <si>
    <r>
      <t xml:space="preserve">Druckbereich </t>
    </r>
    <r>
      <rPr>
        <i/>
        <sz val="14"/>
        <color rgb="FF000000"/>
        <rFont val="Microsoft JhengHei UI"/>
        <family val="2"/>
      </rPr>
      <t>(Konstanzprüfblatt)</t>
    </r>
  </si>
  <si>
    <t>Die zur Verfügung gestellten Unterlagen dienen in erster Linie der Aufzeichnung der Konstanzprüfung gemäß Ö-Norm S 5240-3 (Ausgabe 15. Juli 2017).</t>
  </si>
  <si>
    <r>
      <t xml:space="preserve">Das Land Oberösterreich erhebt zu diesen Unterlagen keine Urheberrechte, was bedeutet, dass die Unterlagen </t>
    </r>
    <r>
      <rPr>
        <b/>
        <sz val="11"/>
        <color rgb="FF000000"/>
        <rFont val="Leelawadee UI Semilight"/>
        <family val="2"/>
      </rPr>
      <t>frei verwendet und auch geändert werden dürfen.</t>
    </r>
    <r>
      <rPr>
        <sz val="11"/>
        <color rgb="FF000000"/>
        <rFont val="Leelawadee UI Semilight"/>
        <family val="2"/>
      </rPr>
      <t xml:space="preserve"> (z.B. kopieren, mit Firmenlogos versehen usw.)</t>
    </r>
  </si>
  <si>
    <t>Farben und Schriftarten aktualisiert und vereinheitlicht an der gesamten Excel-Datei, E-Mail aktualisiert</t>
  </si>
  <si>
    <t>Qu, November 2023</t>
  </si>
  <si>
    <t>E-Mail: us.post@ooe.gv.at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</si>
</sst>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quot;absolut&quot;\ \≤\ 0.0"/>
    <numFmt numFmtId="166" formatCode="0.0\ &quot;cm&quot;"/>
  </numFmts>
  <fonts count="94">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b/>
      <sz val="9"/>
      <color indexed="81"/>
      <name val="Segoe UI"/>
      <family val="2"/>
    </font>
    <font>
      <sz val="11"/>
      <color theme="0"/>
      <name val="Calibri"/>
      <family val="2"/>
      <scheme val="minor"/>
    </font>
    <font>
      <sz val="11"/>
      <color theme="1"/>
      <name val="Arial"/>
      <family val="2"/>
    </font>
    <font>
      <sz val="9"/>
      <color indexed="81"/>
      <name val="Segoe UI"/>
      <family val="2"/>
    </font>
    <font>
      <sz val="11"/>
      <name val="Calibri"/>
      <family val="2"/>
      <scheme val="minor"/>
    </font>
    <font>
      <b/>
      <sz val="11"/>
      <color theme="1"/>
      <name val="Arial"/>
      <family val="2"/>
    </font>
    <font>
      <sz val="11"/>
      <color theme="1"/>
      <name val="Bahnschrift"/>
      <family val="2"/>
    </font>
    <font>
      <sz val="11"/>
      <color rgb="FFFFFF99"/>
      <name val="Calibri"/>
      <family val="2"/>
      <scheme val="minor"/>
    </font>
    <font>
      <sz val="10"/>
      <color rgb="FFFFFF99"/>
      <name val="Arial"/>
      <family val="2"/>
    </font>
    <font>
      <sz val="8"/>
      <color theme="1"/>
      <name val="Bahnschrift SemiBold"/>
      <family val="2"/>
    </font>
    <font>
      <sz val="16"/>
      <name val="Bahnschrift SemiBold"/>
      <family val="2"/>
    </font>
    <font>
      <b/>
      <sz val="10"/>
      <name val="Arial"/>
      <family val="2"/>
    </font>
    <font>
      <sz val="10"/>
      <name val="Arial"/>
      <family val="2"/>
    </font>
    <font>
      <sz val="10"/>
      <color theme="0"/>
      <name val="Arial"/>
      <family val="2"/>
    </font>
    <font>
      <sz val="12"/>
      <name val="Bahnschrift SemiBold"/>
      <family val="2"/>
    </font>
    <font>
      <sz val="10"/>
      <name val="Arial Black"/>
      <family val="2"/>
    </font>
    <font>
      <b/>
      <sz val="8.5"/>
      <name val="Arial Narrow"/>
      <family val="2"/>
    </font>
    <font>
      <b/>
      <sz val="9"/>
      <color theme="1"/>
      <name val="Arial Narrow"/>
      <family val="2"/>
    </font>
    <font>
      <sz val="11"/>
      <color theme="0"/>
      <name val="Arial"/>
      <family val="2"/>
    </font>
    <font>
      <b/>
      <sz val="14"/>
      <color theme="1"/>
      <name val="Microsoft JhengHei"/>
      <family val="2"/>
    </font>
    <font>
      <sz val="12"/>
      <color rgb="FF000000"/>
      <name val="Bahnschrift Light"/>
      <family val="2"/>
    </font>
    <font>
      <sz val="11.5"/>
      <color rgb="FF000000"/>
      <name val="Bahnschrift Light"/>
      <family val="2"/>
    </font>
    <font>
      <sz val="11.8"/>
      <color rgb="FF000000"/>
      <name val="Bahnschrift Light"/>
      <family val="2"/>
    </font>
    <font>
      <sz val="11"/>
      <color rgb="FF000000"/>
      <name val="Calibri"/>
      <family val="2"/>
      <scheme val="minor"/>
    </font>
    <font>
      <sz val="11"/>
      <color rgb="FF000000"/>
      <name val="Century Gothic"/>
      <family val="2"/>
    </font>
    <font>
      <sz val="10"/>
      <color rgb="FF000000"/>
      <name val="Century Gothic"/>
      <family val="2"/>
    </font>
    <font>
      <sz val="12.5"/>
      <color rgb="FF000000"/>
      <name val="Arial Unicode MS"/>
      <family val="2"/>
    </font>
    <font>
      <b/>
      <sz val="14"/>
      <color theme="1"/>
      <name val="Calibri Light"/>
      <family val="2"/>
    </font>
    <font>
      <sz val="11"/>
      <color rgb="FF000000"/>
      <name val="Bahnschrift"/>
      <family val="2"/>
    </font>
    <font>
      <sz val="11"/>
      <color theme="1"/>
      <name val="Leelawadee UI Semilight"/>
      <family val="2"/>
    </font>
    <font>
      <sz val="11"/>
      <color theme="2" tint="-0.749992370372631"/>
      <name val="Leelawadee UI Semilight"/>
      <family val="2"/>
    </font>
    <font>
      <b/>
      <sz val="11"/>
      <color theme="1"/>
      <name val="Nirmala UI"/>
      <family val="2"/>
    </font>
    <font>
      <b/>
      <sz val="11"/>
      <color theme="1"/>
      <name val="Leelawadee UI Semilight"/>
      <family val="2"/>
    </font>
    <font>
      <i/>
      <sz val="9"/>
      <color rgb="FF000000"/>
      <name val="Arial"/>
      <family val="2"/>
    </font>
    <font>
      <b/>
      <sz val="12"/>
      <color theme="1"/>
      <name val="Microsoft JhengHei UI"/>
      <family val="2"/>
    </font>
    <font>
      <sz val="11"/>
      <color theme="1"/>
      <name val="Microsoft JhengHei UI"/>
      <family val="2"/>
    </font>
    <font>
      <sz val="11"/>
      <color theme="1"/>
      <name val="Microsoft JhengHei UI Light"/>
      <family val="2"/>
    </font>
    <font>
      <sz val="11.8"/>
      <color rgb="FF000000"/>
      <name val="Microsoft JhengHei UI Light"/>
      <family val="2"/>
    </font>
    <font>
      <b/>
      <sz val="11"/>
      <color theme="1"/>
      <name val="Yu Gothic UI"/>
      <family val="2"/>
    </font>
    <font>
      <sz val="11"/>
      <name val="Microsoft JhengHei UI Light"/>
      <family val="2"/>
    </font>
    <font>
      <b/>
      <sz val="12"/>
      <name val="Microsoft JhengHei UI"/>
      <family val="2"/>
    </font>
    <font>
      <b/>
      <sz val="11"/>
      <name val="Yu Gothic UI"/>
      <family val="2"/>
    </font>
    <font>
      <sz val="8.5"/>
      <name val="Yu Gothic UI"/>
      <family val="2"/>
    </font>
    <font>
      <sz val="8"/>
      <color theme="1"/>
      <name val="Yu Gothic UI"/>
      <family val="2"/>
    </font>
    <font>
      <b/>
      <sz val="14"/>
      <color theme="1"/>
      <name val="Microsoft JhengHei UI"/>
      <family val="2"/>
    </font>
    <font>
      <sz val="16"/>
      <name val="Arial"/>
      <family val="2"/>
    </font>
    <font>
      <sz val="12"/>
      <name val="Arial"/>
      <family val="2"/>
    </font>
    <font>
      <sz val="14"/>
      <color theme="1"/>
      <name val="Arial"/>
      <family val="2"/>
    </font>
    <font>
      <sz val="11"/>
      <name val="Arial"/>
      <family val="2"/>
    </font>
    <font>
      <b/>
      <sz val="8"/>
      <name val="Arial Narrow"/>
      <family val="2"/>
    </font>
    <font>
      <b/>
      <sz val="11"/>
      <color theme="1"/>
      <name val="Yu Gothic"/>
      <family val="2"/>
    </font>
    <font>
      <sz val="11"/>
      <color theme="1"/>
      <name val="Yu Gothic"/>
      <family val="2"/>
    </font>
    <font>
      <sz val="10"/>
      <name val="Yu Gothic UI"/>
      <family val="2"/>
    </font>
    <font>
      <sz val="11"/>
      <color theme="1"/>
      <name val="Yu Gothic UI"/>
      <family val="2"/>
    </font>
    <font>
      <sz val="10"/>
      <color theme="1"/>
      <name val="Yu Gothic UI"/>
      <family val="2"/>
    </font>
    <font>
      <sz val="8"/>
      <color theme="0" tint="-0.14999847407452621"/>
      <name val="Yu Gothic UI"/>
      <family val="2"/>
    </font>
    <font>
      <sz val="10"/>
      <color theme="0" tint="-0.14999847407452621"/>
      <name val="Yu Gothic UI"/>
      <family val="2"/>
    </font>
    <font>
      <sz val="9"/>
      <color theme="1"/>
      <name val="Yu Gothic UI"/>
      <family val="2"/>
    </font>
    <font>
      <b/>
      <sz val="12.5"/>
      <color theme="1"/>
      <name val="Yu Gothic"/>
      <family val="2"/>
    </font>
    <font>
      <b/>
      <sz val="9"/>
      <color theme="1"/>
      <name val="ClearRead Mono"/>
      <family val="3"/>
    </font>
    <font>
      <sz val="10.5"/>
      <name val="Yu Gothic UI"/>
      <family val="2"/>
    </font>
    <font>
      <sz val="10.5"/>
      <color theme="1"/>
      <name val="Yu Gothic UI"/>
      <family val="2"/>
    </font>
    <font>
      <b/>
      <sz val="9"/>
      <color theme="1"/>
      <name val="Yu Gothic UI"/>
      <family val="2"/>
    </font>
    <font>
      <b/>
      <sz val="24"/>
      <color theme="1"/>
      <name val="Microsoft JhengHei UI"/>
      <family val="2"/>
    </font>
    <font>
      <b/>
      <sz val="10"/>
      <color theme="1"/>
      <name val="Arial"/>
      <family val="2"/>
    </font>
    <font>
      <sz val="10"/>
      <color theme="1"/>
      <name val="Microsoft JhengHei UI Light"/>
      <family val="2"/>
    </font>
    <font>
      <b/>
      <sz val="9"/>
      <name val="Yu Gothic UI"/>
      <family val="2"/>
    </font>
    <font>
      <sz val="11"/>
      <name val="Yu Gothic UI"/>
      <family val="2"/>
    </font>
    <font>
      <sz val="11"/>
      <color rgb="FF000000"/>
      <name val="Leelawadee UI Semilight"/>
      <family val="2"/>
    </font>
    <font>
      <sz val="12"/>
      <color rgb="FF000000"/>
      <name val="Leelawadee UI Semilight"/>
      <family val="2"/>
    </font>
    <font>
      <b/>
      <sz val="11"/>
      <color rgb="FF000000"/>
      <name val="Leelawadee UI Semilight"/>
      <family val="2"/>
    </font>
    <font>
      <b/>
      <u/>
      <sz val="14"/>
      <color rgb="FF000000"/>
      <name val="Microsoft JhengHei UI"/>
      <family val="2"/>
    </font>
    <font>
      <b/>
      <u/>
      <sz val="11"/>
      <color rgb="FF000000"/>
      <name val="Leelawadee UI Semilight"/>
      <family val="2"/>
    </font>
    <font>
      <sz val="14"/>
      <color rgb="FF000000"/>
      <name val="Microsoft JhengHei UI"/>
      <family val="2"/>
    </font>
    <font>
      <i/>
      <sz val="14"/>
      <color rgb="FF000000"/>
      <name val="Microsoft JhengHei UI"/>
      <family val="2"/>
    </font>
    <font>
      <u/>
      <sz val="11"/>
      <color rgb="FF000000"/>
      <name val="Leelawadee UI Semilight"/>
      <family val="2"/>
    </font>
    <font>
      <sz val="10"/>
      <color rgb="FF000000"/>
      <name val="Leelawadee UI Semilight"/>
      <family val="2"/>
    </font>
    <font>
      <sz val="10"/>
      <color theme="1"/>
      <name val="Leelawadee UI Semilight"/>
      <family val="2"/>
    </font>
    <font>
      <sz val="10.5"/>
      <color theme="1"/>
      <name val="Leelawadee UI Semilight"/>
      <family val="2"/>
    </font>
    <font>
      <b/>
      <sz val="14"/>
      <color rgb="FF000000"/>
      <name val="Microsoft JhengHei UI"/>
      <family val="2"/>
    </font>
    <font>
      <b/>
      <sz val="10.5"/>
      <color rgb="FF000000"/>
      <name val="Microsoft JhengHei UI"/>
      <family val="2"/>
    </font>
    <font>
      <sz val="9"/>
      <color theme="1"/>
      <name val="Leelawadee UI Semilight"/>
      <family val="2"/>
    </font>
    <font>
      <b/>
      <sz val="9"/>
      <color theme="1"/>
      <name val="Leelawadee UI Semilight"/>
      <family val="2"/>
    </font>
    <font>
      <b/>
      <u/>
      <sz val="9"/>
      <color theme="1"/>
      <name val="Leelawadee UI Semilight"/>
      <family val="2"/>
    </font>
    <font>
      <sz val="20"/>
      <color theme="1"/>
      <name val="Microsoft JhengHei UI"/>
      <family val="2"/>
    </font>
    <font>
      <b/>
      <sz val="20"/>
      <color theme="1"/>
      <name val="Microsoft JhengHei UI"/>
      <family val="2"/>
    </font>
    <font>
      <sz val="20"/>
      <color theme="1"/>
      <name val="Leelawadee"/>
      <family val="2"/>
    </font>
    <font>
      <b/>
      <sz val="11"/>
      <name val="Yu Gothic"/>
      <family val="2"/>
    </font>
    <font>
      <b/>
      <sz val="11"/>
      <color theme="1"/>
      <name val="Trebuchet MS"/>
      <family val="2"/>
    </font>
  </fonts>
  <fills count="12">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99FF99"/>
        <bgColor indexed="64"/>
      </patternFill>
    </fill>
    <fill>
      <patternFill patternType="solid">
        <fgColor rgb="FFCCFFCC"/>
        <bgColor indexed="64"/>
      </patternFill>
    </fill>
    <fill>
      <patternFill patternType="solid">
        <fgColor rgb="FFD6EBF6"/>
        <bgColor indexed="64"/>
      </patternFill>
    </fill>
    <fill>
      <patternFill patternType="solid">
        <fgColor rgb="FFF6D86A"/>
        <bgColor indexed="64"/>
      </patternFill>
    </fill>
    <fill>
      <patternFill patternType="solid">
        <fgColor rgb="FFFAF8DA"/>
        <bgColor indexed="64"/>
      </patternFill>
    </fill>
    <fill>
      <patternFill patternType="solid">
        <fgColor rgb="FFF9F9F9"/>
        <bgColor indexed="64"/>
      </patternFill>
    </fill>
  </fills>
  <borders count="229">
    <border>
      <left/>
      <right/>
      <top/>
      <bottom/>
      <diagonal/>
    </border>
    <border>
      <left/>
      <right style="medium">
        <color indexed="64"/>
      </right>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auto="1"/>
      </right>
      <top style="thin">
        <color auto="1"/>
      </top>
      <bottom style="medium">
        <color auto="1"/>
      </bottom>
      <diagonal/>
    </border>
    <border>
      <left/>
      <right style="thin">
        <color auto="1"/>
      </right>
      <top/>
      <bottom style="thin">
        <color auto="1"/>
      </bottom>
      <diagonal/>
    </border>
    <border>
      <left/>
      <right/>
      <top style="thin">
        <color indexed="64"/>
      </top>
      <bottom style="medium">
        <color indexed="64"/>
      </bottom>
      <diagonal/>
    </border>
    <border>
      <left/>
      <right style="thin">
        <color auto="1"/>
      </right>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dashed">
        <color indexed="64"/>
      </left>
      <right style="dashed">
        <color indexed="64"/>
      </right>
      <top style="thin">
        <color auto="1"/>
      </top>
      <bottom style="dashed">
        <color indexed="64"/>
      </bottom>
      <diagonal/>
    </border>
    <border>
      <left/>
      <right style="thin">
        <color auto="1"/>
      </right>
      <top style="medium">
        <color indexed="64"/>
      </top>
      <bottom style="thin">
        <color auto="1"/>
      </bottom>
      <diagonal/>
    </border>
    <border>
      <left style="medium">
        <color indexed="64"/>
      </left>
      <right/>
      <top style="medium">
        <color indexed="64"/>
      </top>
      <bottom style="medium">
        <color indexed="64"/>
      </bottom>
      <diagonal/>
    </border>
    <border>
      <left style="dashed">
        <color indexed="64"/>
      </left>
      <right style="dashed">
        <color indexed="64"/>
      </right>
      <top/>
      <bottom style="medium">
        <color indexed="64"/>
      </bottom>
      <diagonal/>
    </border>
    <border>
      <left/>
      <right/>
      <top/>
      <bottom style="thin">
        <color indexed="64"/>
      </bottom>
      <diagonal/>
    </border>
    <border>
      <left style="dashed">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indexed="64"/>
      </left>
      <right style="medium">
        <color indexed="64"/>
      </right>
      <top style="thin">
        <color indexed="64"/>
      </top>
      <bottom style="medium">
        <color indexed="64"/>
      </bottom>
      <diagonal/>
    </border>
    <border>
      <left style="dashed">
        <color indexed="64"/>
      </left>
      <right style="medium">
        <color auto="1"/>
      </right>
      <top/>
      <bottom style="medium">
        <color indexed="64"/>
      </bottom>
      <diagonal/>
    </border>
    <border>
      <left style="dashed">
        <color indexed="64"/>
      </left>
      <right style="medium">
        <color indexed="64"/>
      </right>
      <top style="medium">
        <color indexed="64"/>
      </top>
      <bottom style="thin">
        <color indexed="64"/>
      </bottom>
      <diagonal/>
    </border>
    <border>
      <left style="thin">
        <color auto="1"/>
      </left>
      <right/>
      <top/>
      <bottom style="medium">
        <color indexed="64"/>
      </bottom>
      <diagonal/>
    </border>
    <border>
      <left style="dashed">
        <color auto="1"/>
      </left>
      <right style="medium">
        <color indexed="64"/>
      </right>
      <top/>
      <bottom style="thin">
        <color indexed="64"/>
      </bottom>
      <diagonal/>
    </border>
    <border>
      <left style="dashed">
        <color auto="1"/>
      </left>
      <right style="medium">
        <color indexed="64"/>
      </right>
      <top style="thin">
        <color indexed="64"/>
      </top>
      <bottom style="thin">
        <color indexed="64"/>
      </bottom>
      <diagonal/>
    </border>
    <border>
      <left style="thin">
        <color indexed="64"/>
      </left>
      <right style="dashed">
        <color indexed="64"/>
      </right>
      <top/>
      <bottom style="medium">
        <color indexed="64"/>
      </bottom>
      <diagonal/>
    </border>
    <border>
      <left/>
      <right style="thin">
        <color auto="1"/>
      </right>
      <top style="medium">
        <color indexed="64"/>
      </top>
      <bottom style="medium">
        <color indexed="64"/>
      </bottom>
      <diagonal/>
    </border>
    <border>
      <left style="thin">
        <color auto="1"/>
      </left>
      <right style="dashed">
        <color indexed="64"/>
      </right>
      <top style="medium">
        <color indexed="64"/>
      </top>
      <bottom style="medium">
        <color indexed="64"/>
      </bottom>
      <diagonal/>
    </border>
    <border>
      <left style="thin">
        <color auto="1"/>
      </left>
      <right style="dashed">
        <color indexed="64"/>
      </right>
      <top style="medium">
        <color indexed="64"/>
      </top>
      <bottom style="thin">
        <color indexed="64"/>
      </bottom>
      <diagonal/>
    </border>
    <border>
      <left style="thin">
        <color auto="1"/>
      </left>
      <right style="dashed">
        <color auto="1"/>
      </right>
      <top style="thin">
        <color auto="1"/>
      </top>
      <bottom style="medium">
        <color indexed="64"/>
      </bottom>
      <diagonal/>
    </border>
    <border>
      <left style="dashed">
        <color auto="1"/>
      </left>
      <right style="medium">
        <color indexed="64"/>
      </right>
      <top style="thin">
        <color auto="1"/>
      </top>
      <bottom style="medium">
        <color indexed="64"/>
      </bottom>
      <diagonal/>
    </border>
    <border>
      <left/>
      <right style="medium">
        <color indexed="64"/>
      </right>
      <top style="thin">
        <color auto="1"/>
      </top>
      <bottom style="dashed">
        <color indexed="64"/>
      </bottom>
      <diagonal/>
    </border>
    <border>
      <left style="double">
        <color indexed="64"/>
      </left>
      <right/>
      <top/>
      <bottom style="thin">
        <color indexed="64"/>
      </bottom>
      <diagonal/>
    </border>
    <border>
      <left/>
      <right style="double">
        <color indexed="64"/>
      </right>
      <top/>
      <bottom style="thin">
        <color indexed="64"/>
      </bottom>
      <diagonal/>
    </border>
    <border>
      <left/>
      <right style="thin">
        <color indexed="64"/>
      </right>
      <top/>
      <bottom/>
      <diagonal/>
    </border>
    <border>
      <left style="thin">
        <color auto="1"/>
      </left>
      <right/>
      <top style="hair">
        <color auto="1"/>
      </top>
      <bottom style="hair">
        <color auto="1"/>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hair">
        <color auto="1"/>
      </left>
      <right style="hair">
        <color auto="1"/>
      </right>
      <top style="thin">
        <color indexed="64"/>
      </top>
      <bottom style="hair">
        <color auto="1"/>
      </bottom>
      <diagonal/>
    </border>
    <border>
      <left style="hair">
        <color auto="1"/>
      </left>
      <right style="thin">
        <color indexed="64"/>
      </right>
      <top style="hair">
        <color auto="1"/>
      </top>
      <bottom style="hair">
        <color auto="1"/>
      </bottom>
      <diagonal/>
    </border>
    <border>
      <left/>
      <right style="hair">
        <color auto="1"/>
      </right>
      <top style="medium">
        <color indexed="64"/>
      </top>
      <bottom style="hair">
        <color auto="1"/>
      </bottom>
      <diagonal/>
    </border>
    <border>
      <left/>
      <right style="hair">
        <color auto="1"/>
      </right>
      <top style="hair">
        <color auto="1"/>
      </top>
      <bottom style="medium">
        <color indexed="64"/>
      </bottom>
      <diagonal/>
    </border>
    <border>
      <left style="hair">
        <color auto="1"/>
      </left>
      <right style="thin">
        <color indexed="64"/>
      </right>
      <top style="medium">
        <color indexed="64"/>
      </top>
      <bottom style="hair">
        <color auto="1"/>
      </bottom>
      <diagonal/>
    </border>
    <border>
      <left style="hair">
        <color auto="1"/>
      </left>
      <right style="thin">
        <color indexed="64"/>
      </right>
      <top style="hair">
        <color auto="1"/>
      </top>
      <bottom style="medium">
        <color indexed="64"/>
      </bottom>
      <diagonal/>
    </border>
    <border>
      <left style="hair">
        <color auto="1"/>
      </left>
      <right style="medium">
        <color indexed="64"/>
      </right>
      <top style="thin">
        <color indexed="64"/>
      </top>
      <bottom style="hair">
        <color auto="1"/>
      </bottom>
      <diagonal/>
    </border>
    <border>
      <left style="medium">
        <color indexed="64"/>
      </left>
      <right/>
      <top style="hair">
        <color auto="1"/>
      </top>
      <bottom style="hair">
        <color auto="1"/>
      </bottom>
      <diagonal/>
    </border>
    <border>
      <left/>
      <right style="dashed">
        <color indexed="64"/>
      </right>
      <top style="thin">
        <color auto="1"/>
      </top>
      <bottom style="dashed">
        <color indexed="64"/>
      </bottom>
      <diagonal/>
    </border>
    <border>
      <left/>
      <right style="dashed">
        <color indexed="64"/>
      </right>
      <top/>
      <bottom style="medium">
        <color indexed="64"/>
      </bottom>
      <diagonal/>
    </border>
    <border>
      <left style="medium">
        <color indexed="64"/>
      </left>
      <right/>
      <top style="hair">
        <color indexed="64"/>
      </top>
      <bottom style="medium">
        <color indexed="64"/>
      </bottom>
      <diagonal/>
    </border>
    <border>
      <left/>
      <right style="thin">
        <color indexed="64"/>
      </right>
      <top style="hair">
        <color auto="1"/>
      </top>
      <bottom style="hair">
        <color auto="1"/>
      </bottom>
      <diagonal/>
    </border>
    <border>
      <left style="medium">
        <color indexed="64"/>
      </left>
      <right/>
      <top/>
      <bottom style="thin">
        <color indexed="64"/>
      </bottom>
      <diagonal/>
    </border>
    <border>
      <left style="thin">
        <color auto="1"/>
      </left>
      <right style="dashed">
        <color indexed="64"/>
      </right>
      <top/>
      <bottom style="thin">
        <color auto="1"/>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auto="1"/>
      </left>
      <right/>
      <top/>
      <bottom style="double">
        <color indexed="64"/>
      </bottom>
      <diagonal/>
    </border>
    <border>
      <left/>
      <right style="double">
        <color indexed="64"/>
      </right>
      <top/>
      <bottom style="double">
        <color indexed="64"/>
      </bottom>
      <diagonal/>
    </border>
    <border>
      <left/>
      <right style="medium">
        <color indexed="64"/>
      </right>
      <top/>
      <bottom style="thin">
        <color indexed="64"/>
      </bottom>
      <diagonal/>
    </border>
    <border>
      <left/>
      <right style="medium">
        <color indexed="64"/>
      </right>
      <top style="thin">
        <color auto="1"/>
      </top>
      <bottom style="hair">
        <color auto="1"/>
      </bottom>
      <diagonal/>
    </border>
    <border>
      <left/>
      <right/>
      <top style="thin">
        <color auto="1"/>
      </top>
      <bottom style="hair">
        <color auto="1"/>
      </bottom>
      <diagonal/>
    </border>
    <border>
      <left style="thin">
        <color auto="1"/>
      </left>
      <right/>
      <top style="medium">
        <color indexed="64"/>
      </top>
      <bottom style="medium">
        <color indexed="64"/>
      </bottom>
      <diagonal/>
    </border>
    <border>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indexed="64"/>
      </right>
      <top/>
      <bottom style="hair">
        <color auto="1"/>
      </bottom>
      <diagonal/>
    </border>
    <border>
      <left style="hair">
        <color auto="1"/>
      </left>
      <right style="hair">
        <color auto="1"/>
      </right>
      <top style="hair">
        <color auto="1"/>
      </top>
      <bottom style="thin">
        <color indexed="64"/>
      </bottom>
      <diagonal/>
    </border>
    <border>
      <left style="hair">
        <color auto="1"/>
      </left>
      <right style="medium">
        <color indexed="64"/>
      </right>
      <top style="hair">
        <color auto="1"/>
      </top>
      <bottom style="thin">
        <color indexed="64"/>
      </bottom>
      <diagonal/>
    </border>
    <border>
      <left/>
      <right style="dashed">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auto="1"/>
      </left>
      <right style="medium">
        <color indexed="64"/>
      </right>
      <top/>
      <bottom style="thin">
        <color auto="1"/>
      </bottom>
      <diagonal/>
    </border>
    <border>
      <left style="thin">
        <color indexed="64"/>
      </left>
      <right style="dashed">
        <color indexed="64"/>
      </right>
      <top style="thin">
        <color auto="1"/>
      </top>
      <bottom style="thin">
        <color indexed="64"/>
      </bottom>
      <diagonal/>
    </border>
    <border>
      <left style="hair">
        <color auto="1"/>
      </left>
      <right/>
      <top style="medium">
        <color indexed="64"/>
      </top>
      <bottom style="hair">
        <color auto="1"/>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style="hair">
        <color auto="1"/>
      </right>
      <top style="hair">
        <color auto="1"/>
      </top>
      <bottom style="thin">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hair">
        <color auto="1"/>
      </bottom>
      <diagonal/>
    </border>
    <border>
      <left style="thick">
        <color indexed="64"/>
      </left>
      <right style="medium">
        <color indexed="64"/>
      </right>
      <top style="hair">
        <color auto="1"/>
      </top>
      <bottom style="hair">
        <color auto="1"/>
      </bottom>
      <diagonal/>
    </border>
    <border>
      <left/>
      <right style="thick">
        <color indexed="64"/>
      </right>
      <top style="hair">
        <color indexed="64"/>
      </top>
      <bottom style="hair">
        <color indexed="64"/>
      </bottom>
      <diagonal/>
    </border>
    <border>
      <left style="thick">
        <color indexed="64"/>
      </left>
      <right style="medium">
        <color indexed="64"/>
      </right>
      <top style="hair">
        <color auto="1"/>
      </top>
      <bottom style="medium">
        <color indexed="64"/>
      </bottom>
      <diagonal/>
    </border>
    <border>
      <left style="thin">
        <color auto="1"/>
      </left>
      <right/>
      <top/>
      <bottom style="thin">
        <color auto="1"/>
      </bottom>
      <diagonal/>
    </border>
    <border>
      <left style="dashed">
        <color indexed="64"/>
      </left>
      <right style="thin">
        <color indexed="64"/>
      </right>
      <top style="medium">
        <color indexed="64"/>
      </top>
      <bottom style="medium">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medium">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thin">
        <color indexed="64"/>
      </bottom>
      <diagonal/>
    </border>
    <border>
      <left/>
      <right style="thick">
        <color indexed="64"/>
      </right>
      <top style="thick">
        <color indexed="64"/>
      </top>
      <bottom style="thin">
        <color indexed="64"/>
      </bottom>
      <diagonal/>
    </border>
    <border>
      <left style="hair">
        <color indexed="64"/>
      </left>
      <right style="hair">
        <color indexed="64"/>
      </right>
      <top style="medium">
        <color indexed="64"/>
      </top>
      <bottom style="thin">
        <color indexed="64"/>
      </bottom>
      <diagonal/>
    </border>
    <border>
      <left style="thick">
        <color indexed="64"/>
      </left>
      <right style="hair">
        <color auto="1"/>
      </right>
      <top style="hair">
        <color auto="1"/>
      </top>
      <bottom style="medium">
        <color indexed="64"/>
      </bottom>
      <diagonal/>
    </border>
    <border>
      <left style="thin">
        <color indexed="64"/>
      </left>
      <right style="hair">
        <color auto="1"/>
      </right>
      <top style="hair">
        <color auto="1"/>
      </top>
      <bottom style="medium">
        <color indexed="64"/>
      </bottom>
      <diagonal/>
    </border>
    <border>
      <left style="thick">
        <color indexed="64"/>
      </left>
      <right style="hair">
        <color auto="1"/>
      </right>
      <top style="medium">
        <color indexed="64"/>
      </top>
      <bottom style="thin">
        <color indexed="64"/>
      </bottom>
      <diagonal/>
    </border>
    <border>
      <left style="hair">
        <color auto="1"/>
      </left>
      <right style="medium">
        <color indexed="64"/>
      </right>
      <top style="medium">
        <color indexed="64"/>
      </top>
      <bottom style="thin">
        <color indexed="64"/>
      </bottom>
      <diagonal/>
    </border>
    <border>
      <left style="thick">
        <color indexed="64"/>
      </left>
      <right style="hair">
        <color auto="1"/>
      </right>
      <top style="thin">
        <color indexed="64"/>
      </top>
      <bottom style="hair">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thin">
        <color auto="1"/>
      </right>
      <top style="thin">
        <color auto="1"/>
      </top>
      <bottom style="double">
        <color indexed="64"/>
      </bottom>
      <diagonal/>
    </border>
    <border>
      <left/>
      <right style="double">
        <color indexed="64"/>
      </right>
      <top style="thin">
        <color indexed="64"/>
      </top>
      <bottom style="double">
        <color indexed="64"/>
      </bottom>
      <diagonal/>
    </border>
    <border>
      <left style="medium">
        <color indexed="64"/>
      </left>
      <right/>
      <top style="thin">
        <color auto="1"/>
      </top>
      <bottom style="hair">
        <color indexed="64"/>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bottom style="medium">
        <color theme="0" tint="-0.34998626667073579"/>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34998626667073579"/>
      </bottom>
      <diagonal/>
    </border>
    <border>
      <left/>
      <right style="medium">
        <color theme="0" tint="-0.499984740745262"/>
      </right>
      <top/>
      <bottom style="medium">
        <color theme="0" tint="-0.34998626667073579"/>
      </bottom>
      <diagonal/>
    </border>
    <border>
      <left style="medium">
        <color theme="0" tint="-0.499984740745262"/>
      </left>
      <right/>
      <top/>
      <bottom style="thin">
        <color theme="0" tint="-0.34998626667073579"/>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style="thin">
        <color theme="0" tint="-0.34998626667073579"/>
      </bottom>
      <diagonal/>
    </border>
    <border>
      <left/>
      <right style="medium">
        <color theme="0" tint="-0.499984740745262"/>
      </right>
      <top style="thin">
        <color theme="0" tint="-0.34998626667073579"/>
      </top>
      <bottom style="thin">
        <color theme="0" tint="-0.34998626667073579"/>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499984740745262"/>
      </left>
      <right/>
      <top/>
      <bottom style="medium">
        <color theme="0" tint="-0.499984740745262"/>
      </bottom>
      <diagonal/>
    </border>
    <border>
      <left/>
      <right/>
      <top style="thin">
        <color theme="0" tint="-0.34998626667073579"/>
      </top>
      <bottom/>
      <diagonal/>
    </border>
    <border>
      <left style="medium">
        <color theme="0" tint="-0.499984740745262"/>
      </left>
      <right/>
      <top/>
      <bottom/>
      <diagonal/>
    </border>
    <border>
      <left style="medium">
        <color theme="0" tint="-0.499984740745262"/>
      </left>
      <right/>
      <top style="thin">
        <color theme="0" tint="-0.34998626667073579"/>
      </top>
      <bottom/>
      <diagonal/>
    </border>
    <border>
      <left/>
      <right style="medium">
        <color theme="0" tint="-0.499984740745262"/>
      </right>
      <top style="thin">
        <color theme="0" tint="-0.34998626667073579"/>
      </top>
      <bottom/>
      <diagonal/>
    </border>
    <border>
      <left style="thick">
        <color indexed="64"/>
      </left>
      <right style="medium">
        <color indexed="64"/>
      </right>
      <top style="hair">
        <color auto="1"/>
      </top>
      <bottom style="thick">
        <color indexed="64"/>
      </bottom>
      <diagonal/>
    </border>
    <border>
      <left style="medium">
        <color indexed="64"/>
      </left>
      <right/>
      <top style="thin">
        <color indexed="64"/>
      </top>
      <bottom/>
      <diagonal/>
    </border>
    <border>
      <left style="thin">
        <color auto="1"/>
      </left>
      <right/>
      <top/>
      <bottom/>
      <diagonal/>
    </border>
    <border>
      <left/>
      <right/>
      <top style="thin">
        <color auto="1"/>
      </top>
      <bottom/>
      <diagonal/>
    </border>
    <border>
      <left style="medium">
        <color indexed="64"/>
      </left>
      <right style="hair">
        <color auto="1"/>
      </right>
      <top/>
      <bottom style="hair">
        <color auto="1"/>
      </bottom>
      <diagonal/>
    </border>
    <border>
      <left style="hair">
        <color auto="1"/>
      </left>
      <right style="thin">
        <color indexed="64"/>
      </right>
      <top/>
      <bottom style="hair">
        <color auto="1"/>
      </bottom>
      <diagonal/>
    </border>
    <border>
      <left style="hair">
        <color auto="1"/>
      </left>
      <right/>
      <top/>
      <bottom style="hair">
        <color auto="1"/>
      </bottom>
      <diagonal/>
    </border>
    <border>
      <left/>
      <right style="dashed">
        <color auto="1"/>
      </right>
      <top/>
      <bottom/>
      <diagonal/>
    </border>
    <border>
      <left/>
      <right/>
      <top/>
      <bottom style="dashed">
        <color auto="1"/>
      </bottom>
      <diagonal/>
    </border>
    <border>
      <left/>
      <right style="dashed">
        <color auto="1"/>
      </right>
      <top/>
      <bottom style="dashed">
        <color auto="1"/>
      </bottom>
      <diagonal/>
    </border>
    <border>
      <left style="double">
        <color indexed="64"/>
      </left>
      <right/>
      <top/>
      <bottom/>
      <diagonal/>
    </border>
    <border>
      <left/>
      <right style="double">
        <color indexed="64"/>
      </right>
      <top/>
      <bottom/>
      <diagonal/>
    </border>
    <border>
      <left style="hair">
        <color auto="1"/>
      </left>
      <right style="thin">
        <color indexed="64"/>
      </right>
      <top style="hair">
        <color auto="1"/>
      </top>
      <bottom style="thin">
        <color indexed="64"/>
      </bottom>
      <diagonal/>
    </border>
    <border>
      <left style="medium">
        <color indexed="64"/>
      </left>
      <right/>
      <top style="medium">
        <color indexed="64"/>
      </top>
      <bottom style="hair">
        <color auto="1"/>
      </bottom>
      <diagonal/>
    </border>
    <border>
      <left style="medium">
        <color indexed="64"/>
      </left>
      <right/>
      <top style="hair">
        <color auto="1"/>
      </top>
      <bottom style="thin">
        <color indexed="64"/>
      </bottom>
      <diagonal/>
    </border>
    <border>
      <left style="medium">
        <color indexed="64"/>
      </left>
      <right/>
      <top/>
      <bottom style="hair">
        <color auto="1"/>
      </bottom>
      <diagonal/>
    </border>
    <border>
      <left style="thin">
        <color indexed="64"/>
      </left>
      <right style="hair">
        <color auto="1"/>
      </right>
      <top style="medium">
        <color indexed="64"/>
      </top>
      <bottom style="hair">
        <color auto="1"/>
      </bottom>
      <diagonal/>
    </border>
    <border>
      <left style="thin">
        <color indexed="64"/>
      </left>
      <right style="hair">
        <color auto="1"/>
      </right>
      <top style="hair">
        <color auto="1"/>
      </top>
      <bottom style="thin">
        <color indexed="64"/>
      </bottom>
      <diagonal/>
    </border>
    <border>
      <left style="thin">
        <color indexed="64"/>
      </left>
      <right style="hair">
        <color auto="1"/>
      </right>
      <top/>
      <bottom style="hair">
        <color auto="1"/>
      </bottom>
      <diagonal/>
    </border>
    <border>
      <left style="thin">
        <color indexed="64"/>
      </left>
      <right style="hair">
        <color auto="1"/>
      </right>
      <top style="hair">
        <color auto="1"/>
      </top>
      <bottom style="hair">
        <color auto="1"/>
      </bottom>
      <diagonal/>
    </border>
    <border>
      <left style="dashed">
        <color auto="1"/>
      </left>
      <right/>
      <top/>
      <bottom/>
      <diagonal/>
    </border>
    <border>
      <left style="dashed">
        <color auto="1"/>
      </left>
      <right/>
      <top/>
      <bottom style="dashed">
        <color auto="1"/>
      </bottom>
      <diagonal/>
    </border>
    <border>
      <left style="medium">
        <color theme="0" tint="-0.499984740745262"/>
      </left>
      <right style="thin">
        <color theme="0" tint="-0.24994659260841701"/>
      </right>
      <top style="thin">
        <color theme="0" tint="-0.499984740745262"/>
      </top>
      <bottom/>
      <diagonal/>
    </border>
    <border>
      <left style="medium">
        <color indexed="64"/>
      </left>
      <right style="dashed">
        <color indexed="64"/>
      </right>
      <top style="medium">
        <color indexed="64"/>
      </top>
      <bottom style="hair">
        <color auto="1"/>
      </bottom>
      <diagonal/>
    </border>
    <border>
      <left/>
      <right style="thick">
        <color indexed="64"/>
      </right>
      <top style="medium">
        <color indexed="64"/>
      </top>
      <bottom style="hair">
        <color auto="1"/>
      </bottom>
      <diagonal/>
    </border>
    <border>
      <left style="medium">
        <color indexed="64"/>
      </left>
      <right style="dashed">
        <color indexed="64"/>
      </right>
      <top style="hair">
        <color auto="1"/>
      </top>
      <bottom style="hair">
        <color auto="1"/>
      </bottom>
      <diagonal/>
    </border>
    <border>
      <left style="medium">
        <color indexed="64"/>
      </left>
      <right style="dashed">
        <color indexed="64"/>
      </right>
      <top style="hair">
        <color auto="1"/>
      </top>
      <bottom style="thick">
        <color indexed="64"/>
      </bottom>
      <diagonal/>
    </border>
    <border>
      <left/>
      <right style="thick">
        <color indexed="64"/>
      </right>
      <top style="hair">
        <color auto="1"/>
      </top>
      <bottom style="thick">
        <color indexed="64"/>
      </bottom>
      <diagonal/>
    </border>
    <border>
      <left style="medium">
        <color indexed="64"/>
      </left>
      <right style="dashed">
        <color indexed="64"/>
      </right>
      <top style="hair">
        <color auto="1"/>
      </top>
      <bottom style="medium">
        <color indexed="64"/>
      </bottom>
      <diagonal/>
    </border>
    <border>
      <left/>
      <right style="thick">
        <color indexed="64"/>
      </right>
      <top style="hair">
        <color auto="1"/>
      </top>
      <bottom style="medium">
        <color indexed="64"/>
      </bottom>
      <diagonal/>
    </border>
    <border>
      <left style="medium">
        <color indexed="64"/>
      </left>
      <right style="dashed">
        <color indexed="64"/>
      </right>
      <top style="thin">
        <color indexed="64"/>
      </top>
      <bottom style="medium">
        <color indexed="64"/>
      </bottom>
      <diagonal/>
    </border>
    <border>
      <left/>
      <right style="thick">
        <color indexed="64"/>
      </right>
      <top/>
      <bottom style="medium">
        <color indexed="64"/>
      </bottom>
      <diagonal/>
    </border>
    <border>
      <left style="thin">
        <color theme="0" tint="-0.499984740745262"/>
      </left>
      <right style="thin">
        <color theme="0" tint="-0.499984740745262"/>
      </right>
      <top/>
      <bottom style="hair">
        <color theme="0" tint="-0.499984740745262"/>
      </bottom>
      <diagonal/>
    </border>
    <border>
      <left style="thin">
        <color theme="0" tint="-0.499984740745262"/>
      </left>
      <right style="thin">
        <color theme="0" tint="-0.499984740745262"/>
      </right>
      <top style="hair">
        <color theme="0" tint="-0.499984740745262"/>
      </top>
      <bottom style="double">
        <color theme="0" tint="-0.499984740745262"/>
      </bottom>
      <diagonal/>
    </border>
    <border>
      <left style="medium">
        <color theme="0" tint="-0.499984740745262"/>
      </left>
      <right style="thin">
        <color theme="0" tint="-0.499984740745262"/>
      </right>
      <top style="medium">
        <color theme="0" tint="-0.499984740745262"/>
      </top>
      <bottom style="hair">
        <color theme="0" tint="-0.499984740745262"/>
      </bottom>
      <diagonal/>
    </border>
    <border>
      <left style="thin">
        <color theme="0" tint="-0.499984740745262"/>
      </left>
      <right style="thin">
        <color theme="0" tint="-0.499984740745262"/>
      </right>
      <top style="medium">
        <color theme="0" tint="-0.499984740745262"/>
      </top>
      <bottom style="hair">
        <color theme="0" tint="-0.499984740745262"/>
      </bottom>
      <diagonal/>
    </border>
    <border>
      <left style="thin">
        <color theme="0" tint="-0.499984740745262"/>
      </left>
      <right style="medium">
        <color theme="0" tint="-0.499984740745262"/>
      </right>
      <top style="medium">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double">
        <color theme="0" tint="-0.499984740745262"/>
      </bottom>
      <diagonal/>
    </border>
    <border>
      <left style="thin">
        <color theme="0" tint="-0.499984740745262"/>
      </left>
      <right style="medium">
        <color theme="0" tint="-0.499984740745262"/>
      </right>
      <top style="hair">
        <color theme="0" tint="-0.499984740745262"/>
      </top>
      <bottom style="double">
        <color theme="0" tint="-0.499984740745262"/>
      </bottom>
      <diagonal/>
    </border>
    <border>
      <left style="thin">
        <color theme="0" tint="-0.499984740745262"/>
      </left>
      <right style="medium">
        <color theme="0" tint="-0.499984740745262"/>
      </right>
      <top/>
      <bottom style="hair">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medium">
        <color theme="0" tint="-0.499984740745262"/>
      </left>
      <right/>
      <top style="medium">
        <color theme="0" tint="-0.499984740745262"/>
      </top>
      <bottom style="hair">
        <color theme="0" tint="-0.499984740745262"/>
      </bottom>
      <diagonal/>
    </border>
    <border>
      <left style="medium">
        <color theme="0" tint="-0.499984740745262"/>
      </left>
      <right/>
      <top style="hair">
        <color theme="0" tint="-0.499984740745262"/>
      </top>
      <bottom style="double">
        <color theme="0" tint="-0.499984740745262"/>
      </bottom>
      <diagonal/>
    </border>
    <border>
      <left style="medium">
        <color theme="0" tint="-0.499984740745262"/>
      </left>
      <right/>
      <top/>
      <bottom style="hair">
        <color theme="0" tint="-0.499984740745262"/>
      </bottom>
      <diagonal/>
    </border>
    <border>
      <left style="medium">
        <color theme="0" tint="-0.499984740745262"/>
      </left>
      <right/>
      <top style="hair">
        <color theme="0" tint="-0.499984740745262"/>
      </top>
      <bottom style="medium">
        <color theme="0" tint="-0.499984740745262"/>
      </bottom>
      <diagonal/>
    </border>
    <border>
      <left style="thin">
        <color theme="0" tint="-0.249977111117893"/>
      </left>
      <right style="thin">
        <color theme="0" tint="-0.499984740745262"/>
      </right>
      <top style="medium">
        <color theme="0" tint="-0.499984740745262"/>
      </top>
      <bottom style="hair">
        <color theme="0" tint="-0.499984740745262"/>
      </bottom>
      <diagonal/>
    </border>
    <border>
      <left style="thin">
        <color theme="0" tint="-0.249977111117893"/>
      </left>
      <right style="thin">
        <color theme="0" tint="-0.499984740745262"/>
      </right>
      <top style="hair">
        <color theme="0" tint="-0.499984740745262"/>
      </top>
      <bottom style="double">
        <color theme="0" tint="-0.499984740745262"/>
      </bottom>
      <diagonal/>
    </border>
    <border>
      <left style="thin">
        <color theme="0" tint="-0.249977111117893"/>
      </left>
      <right style="thin">
        <color theme="0" tint="-0.499984740745262"/>
      </right>
      <top/>
      <bottom style="hair">
        <color theme="0" tint="-0.499984740745262"/>
      </bottom>
      <diagonal/>
    </border>
    <border>
      <left style="thin">
        <color theme="0" tint="-0.249977111117893"/>
      </left>
      <right style="thin">
        <color theme="0" tint="-0.499984740745262"/>
      </right>
      <top style="hair">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top style="double">
        <color indexed="64"/>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top style="double">
        <color theme="0" tint="-0.499984740745262"/>
      </top>
      <bottom/>
      <diagonal/>
    </border>
    <border>
      <left/>
      <right/>
      <top style="double">
        <color theme="0" tint="-0.499984740745262"/>
      </top>
      <bottom/>
      <diagonal/>
    </border>
    <border>
      <left/>
      <right style="medium">
        <color theme="0" tint="-0.499984740745262"/>
      </right>
      <top style="double">
        <color theme="0" tint="-0.499984740745262"/>
      </top>
      <bottom/>
      <diagonal/>
    </border>
    <border>
      <left style="thin">
        <color theme="0" tint="-0.499984740745262"/>
      </left>
      <right/>
      <top/>
      <bottom style="medium">
        <color theme="0" tint="-0.499984740745262"/>
      </bottom>
      <diagonal/>
    </border>
    <border>
      <left style="medium">
        <color theme="0" tint="-0.499984740745262"/>
      </left>
      <right style="thin">
        <color theme="0" tint="-0.499984740745262"/>
      </right>
      <top style="double">
        <color theme="0" tint="-0.499984740745262"/>
      </top>
      <bottom/>
      <diagonal/>
    </border>
    <border>
      <left style="medium">
        <color theme="0" tint="-0.499984740745262"/>
      </left>
      <right style="thin">
        <color theme="0" tint="-0.499984740745262"/>
      </right>
      <top/>
      <bottom style="medium">
        <color theme="0" tint="-0.499984740745262"/>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right style="dashed">
        <color theme="0" tint="-0.499984740745262"/>
      </right>
      <top style="medium">
        <color theme="0" tint="-0.499984740745262"/>
      </top>
      <bottom/>
      <diagonal/>
    </border>
    <border>
      <left/>
      <right style="dashed">
        <color theme="0" tint="-0.499984740745262"/>
      </right>
      <top/>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thin">
        <color indexed="64"/>
      </left>
      <right/>
      <top style="hair">
        <color auto="1"/>
      </top>
      <bottom/>
      <diagonal/>
    </border>
    <border>
      <left/>
      <right/>
      <top style="hair">
        <color auto="1"/>
      </top>
      <bottom/>
      <diagonal/>
    </border>
    <border>
      <left/>
      <right style="medium">
        <color indexed="64"/>
      </right>
      <top style="hair">
        <color auto="1"/>
      </top>
      <bottom/>
      <diagonal/>
    </border>
    <border>
      <left style="medium">
        <color theme="0" tint="-0.499984740745262"/>
      </left>
      <right/>
      <top/>
      <bottom style="double">
        <color theme="0" tint="-0.499984740745262"/>
      </bottom>
      <diagonal/>
    </border>
    <border>
      <left/>
      <right/>
      <top/>
      <bottom style="double">
        <color theme="0" tint="-0.499984740745262"/>
      </bottom>
      <diagonal/>
    </border>
    <border>
      <left/>
      <right style="medium">
        <color theme="0" tint="-0.499984740745262"/>
      </right>
      <top/>
      <bottom style="double">
        <color theme="0" tint="-0.499984740745262"/>
      </bottom>
      <diagonal/>
    </border>
  </borders>
  <cellStyleXfs count="1">
    <xf numFmtId="0" fontId="0" fillId="0" borderId="0"/>
  </cellStyleXfs>
  <cellXfs count="569">
    <xf numFmtId="0" fontId="0" fillId="0" borderId="0" xfId="0"/>
    <xf numFmtId="0" fontId="9" fillId="0" borderId="0" xfId="0" applyFont="1" applyProtection="1">
      <protection hidden="1"/>
    </xf>
    <xf numFmtId="0" fontId="0" fillId="0" borderId="0" xfId="0" applyProtection="1">
      <protection hidden="1"/>
    </xf>
    <xf numFmtId="0" fontId="0" fillId="0" borderId="0" xfId="0" applyBorder="1" applyProtection="1">
      <protection hidden="1"/>
    </xf>
    <xf numFmtId="0" fontId="0" fillId="2" borderId="0" xfId="0" applyFill="1" applyProtection="1">
      <protection hidden="1"/>
    </xf>
    <xf numFmtId="0" fontId="6" fillId="2" borderId="0" xfId="0" applyFont="1" applyFill="1" applyProtection="1">
      <protection hidden="1"/>
    </xf>
    <xf numFmtId="0" fontId="16" fillId="0" borderId="0" xfId="0" applyFont="1" applyBorder="1" applyAlignment="1" applyProtection="1">
      <protection hidden="1"/>
    </xf>
    <xf numFmtId="14" fontId="16" fillId="0" borderId="0" xfId="0" applyNumberFormat="1" applyFont="1" applyBorder="1" applyAlignment="1" applyProtection="1">
      <protection hidden="1"/>
    </xf>
    <xf numFmtId="0" fontId="17" fillId="0" borderId="0" xfId="0" applyFont="1" applyProtection="1">
      <protection hidden="1"/>
    </xf>
    <xf numFmtId="0" fontId="18" fillId="0" borderId="0" xfId="0" applyFont="1" applyProtection="1">
      <protection hidden="1"/>
    </xf>
    <xf numFmtId="0" fontId="9" fillId="2" borderId="0" xfId="0" applyFont="1" applyFill="1" applyBorder="1" applyProtection="1">
      <protection hidden="1"/>
    </xf>
    <xf numFmtId="0" fontId="0" fillId="0" borderId="38" xfId="0" applyBorder="1" applyProtection="1">
      <protection hidden="1"/>
    </xf>
    <xf numFmtId="0" fontId="0" fillId="2" borderId="0" xfId="0" applyFill="1" applyBorder="1" applyProtection="1">
      <protection hidden="1"/>
    </xf>
    <xf numFmtId="0" fontId="17" fillId="2" borderId="0" xfId="0" applyFont="1" applyFill="1" applyBorder="1" applyAlignment="1" applyProtection="1">
      <alignment horizontal="center"/>
      <protection hidden="1"/>
    </xf>
    <xf numFmtId="0" fontId="4" fillId="0" borderId="37" xfId="0" applyFont="1" applyBorder="1" applyAlignment="1" applyProtection="1">
      <alignment horizontal="center"/>
      <protection hidden="1"/>
    </xf>
    <xf numFmtId="0" fontId="0" fillId="0" borderId="0" xfId="0" applyAlignment="1" applyProtection="1">
      <alignment horizontal="left"/>
      <protection hidden="1"/>
    </xf>
    <xf numFmtId="0" fontId="0" fillId="0" borderId="0" xfId="0" applyFill="1" applyProtection="1">
      <protection hidden="1"/>
    </xf>
    <xf numFmtId="0" fontId="9" fillId="0" borderId="0" xfId="0" applyFont="1" applyFill="1" applyBorder="1" applyProtection="1">
      <protection hidden="1"/>
    </xf>
    <xf numFmtId="0" fontId="9" fillId="0" borderId="0" xfId="0" applyFont="1" applyFill="1" applyProtection="1">
      <protection hidden="1"/>
    </xf>
    <xf numFmtId="0" fontId="13" fillId="0" borderId="0" xfId="0" applyFont="1" applyFill="1" applyBorder="1" applyProtection="1">
      <protection hidden="1"/>
    </xf>
    <xf numFmtId="0" fontId="12" fillId="0" borderId="0" xfId="0" applyFont="1" applyFill="1" applyBorder="1" applyProtection="1">
      <protection hidden="1"/>
    </xf>
    <xf numFmtId="0" fontId="0" fillId="0" borderId="0" xfId="0" applyFill="1" applyBorder="1" applyProtection="1">
      <protection hidden="1"/>
    </xf>
    <xf numFmtId="0" fontId="7" fillId="2" borderId="41" xfId="0" applyFont="1" applyFill="1" applyBorder="1" applyAlignment="1" applyProtection="1">
      <alignment horizontal="left"/>
      <protection hidden="1"/>
    </xf>
    <xf numFmtId="0" fontId="17" fillId="0" borderId="0" xfId="0" applyFont="1" applyFill="1" applyBorder="1" applyAlignment="1" applyProtection="1">
      <alignment horizontal="center"/>
      <protection hidden="1"/>
    </xf>
    <xf numFmtId="0" fontId="0" fillId="0" borderId="0" xfId="0" applyFill="1" applyBorder="1" applyAlignment="1" applyProtection="1">
      <protection hidden="1"/>
    </xf>
    <xf numFmtId="0" fontId="15" fillId="0" borderId="0" xfId="0" applyNumberFormat="1" applyFont="1" applyFill="1" applyBorder="1" applyAlignment="1" applyProtection="1">
      <alignment vertical="center" wrapText="1"/>
      <protection hidden="1"/>
    </xf>
    <xf numFmtId="0" fontId="11" fillId="0" borderId="0"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vertical="center" wrapText="1"/>
      <protection hidden="1"/>
    </xf>
    <xf numFmtId="0" fontId="19" fillId="0" borderId="0" xfId="0" applyFont="1" applyFill="1" applyBorder="1" applyAlignment="1" applyProtection="1">
      <alignment vertical="center" wrapText="1"/>
      <protection hidden="1"/>
    </xf>
    <xf numFmtId="0" fontId="18" fillId="0" borderId="0" xfId="0" applyFont="1" applyBorder="1" applyAlignment="1" applyProtection="1">
      <protection hidden="1"/>
    </xf>
    <xf numFmtId="0" fontId="4" fillId="2" borderId="0"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0" fillId="5" borderId="139" xfId="0" applyFill="1" applyBorder="1" applyProtection="1">
      <protection hidden="1"/>
    </xf>
    <xf numFmtId="0" fontId="0" fillId="5" borderId="140" xfId="0" applyFill="1" applyBorder="1" applyProtection="1">
      <protection hidden="1"/>
    </xf>
    <xf numFmtId="0" fontId="0" fillId="5" borderId="0" xfId="0" applyFill="1" applyBorder="1" applyProtection="1">
      <protection hidden="1"/>
    </xf>
    <xf numFmtId="0" fontId="0" fillId="5" borderId="147" xfId="0" applyFill="1" applyBorder="1" applyProtection="1">
      <protection hidden="1"/>
    </xf>
    <xf numFmtId="0" fontId="0" fillId="5" borderId="150" xfId="0" applyFill="1" applyBorder="1" applyProtection="1">
      <protection hidden="1"/>
    </xf>
    <xf numFmtId="0" fontId="0" fillId="5" borderId="148" xfId="0" applyFill="1" applyBorder="1" applyProtection="1">
      <protection hidden="1"/>
    </xf>
    <xf numFmtId="0" fontId="0" fillId="5" borderId="149" xfId="0" applyFill="1" applyBorder="1" applyProtection="1">
      <protection hidden="1"/>
    </xf>
    <xf numFmtId="0" fontId="21" fillId="0" borderId="0" xfId="0" applyFont="1" applyFill="1" applyBorder="1" applyAlignment="1" applyProtection="1">
      <protection hidden="1"/>
    </xf>
    <xf numFmtId="0" fontId="23" fillId="0" borderId="0" xfId="0" applyFont="1" applyFill="1" applyProtection="1">
      <protection hidden="1"/>
    </xf>
    <xf numFmtId="0" fontId="18" fillId="0" borderId="0" xfId="0" applyFont="1" applyFill="1" applyBorder="1" applyProtection="1">
      <protection hidden="1"/>
    </xf>
    <xf numFmtId="0" fontId="18" fillId="0" borderId="0" xfId="0" applyFont="1" applyFill="1" applyBorder="1" applyAlignment="1" applyProtection="1">
      <protection hidden="1"/>
    </xf>
    <xf numFmtId="0" fontId="6" fillId="0" borderId="0" xfId="0" applyFont="1" applyFill="1" applyBorder="1" applyProtection="1">
      <protection hidden="1"/>
    </xf>
    <xf numFmtId="0" fontId="6" fillId="0" borderId="0" xfId="0" applyFont="1" applyBorder="1" applyProtection="1">
      <protection hidden="1"/>
    </xf>
    <xf numFmtId="0" fontId="6" fillId="0" borderId="0" xfId="0" applyFont="1" applyProtection="1">
      <protection hidden="1"/>
    </xf>
    <xf numFmtId="0" fontId="0" fillId="5" borderId="0" xfId="0" applyFill="1" applyBorder="1" applyAlignment="1" applyProtection="1">
      <protection hidden="1"/>
    </xf>
    <xf numFmtId="0" fontId="24" fillId="0" borderId="6" xfId="0" applyFont="1" applyBorder="1" applyAlignment="1" applyProtection="1">
      <alignment vertical="center" wrapText="1"/>
      <protection hidden="1"/>
    </xf>
    <xf numFmtId="0" fontId="7" fillId="5" borderId="157" xfId="0" applyFont="1" applyFill="1" applyBorder="1" applyAlignment="1" applyProtection="1">
      <protection hidden="1"/>
    </xf>
    <xf numFmtId="0" fontId="0" fillId="5" borderId="51" xfId="0" applyFill="1" applyBorder="1" applyAlignment="1" applyProtection="1">
      <protection hidden="1"/>
    </xf>
    <xf numFmtId="0" fontId="0" fillId="0" borderId="157" xfId="0" applyBorder="1" applyProtection="1">
      <protection hidden="1"/>
    </xf>
    <xf numFmtId="0" fontId="0" fillId="0" borderId="51" xfId="0" applyBorder="1" applyProtection="1">
      <protection hidden="1"/>
    </xf>
    <xf numFmtId="0" fontId="0" fillId="0" borderId="157" xfId="0" applyFill="1" applyBorder="1" applyProtection="1">
      <protection hidden="1"/>
    </xf>
    <xf numFmtId="0" fontId="0" fillId="0" borderId="51" xfId="0" applyFill="1" applyBorder="1" applyProtection="1">
      <protection hidden="1"/>
    </xf>
    <xf numFmtId="0" fontId="26" fillId="0" borderId="0" xfId="0" applyFont="1" applyAlignment="1" applyProtection="1">
      <alignment vertical="center" wrapText="1"/>
      <protection hidden="1"/>
    </xf>
    <xf numFmtId="0" fontId="27" fillId="0" borderId="0" xfId="0" applyFont="1" applyBorder="1" applyAlignment="1" applyProtection="1">
      <alignment vertical="top" wrapText="1"/>
      <protection hidden="1"/>
    </xf>
    <xf numFmtId="0" fontId="27" fillId="0" borderId="51" xfId="0" applyFont="1" applyBorder="1" applyAlignment="1" applyProtection="1">
      <alignment vertical="top" wrapText="1"/>
      <protection hidden="1"/>
    </xf>
    <xf numFmtId="0" fontId="28" fillId="0" borderId="157" xfId="0" applyFont="1" applyBorder="1" applyProtection="1">
      <protection hidden="1"/>
    </xf>
    <xf numFmtId="0" fontId="25" fillId="0" borderId="157" xfId="0" applyFont="1" applyBorder="1" applyAlignment="1" applyProtection="1">
      <alignment horizontal="left" vertical="center"/>
      <protection hidden="1"/>
    </xf>
    <xf numFmtId="0" fontId="28" fillId="2" borderId="157" xfId="0" applyFont="1" applyFill="1" applyBorder="1" applyProtection="1">
      <protection hidden="1"/>
    </xf>
    <xf numFmtId="0" fontId="32" fillId="2" borderId="0" xfId="0" applyFont="1" applyFill="1" applyBorder="1" applyAlignment="1" applyProtection="1">
      <alignment vertical="center"/>
      <protection hidden="1"/>
    </xf>
    <xf numFmtId="0" fontId="32" fillId="2" borderId="51" xfId="0" applyFont="1" applyFill="1" applyBorder="1" applyAlignment="1" applyProtection="1">
      <alignment vertical="center"/>
      <protection hidden="1"/>
    </xf>
    <xf numFmtId="0" fontId="7" fillId="0" borderId="0" xfId="0" applyFont="1" applyFill="1" applyBorder="1" applyAlignment="1" applyProtection="1">
      <protection hidden="1"/>
    </xf>
    <xf numFmtId="0" fontId="3" fillId="0" borderId="0" xfId="0" applyFont="1" applyFill="1" applyBorder="1" applyAlignment="1" applyProtection="1">
      <alignment horizontal="right" vertical="center"/>
      <protection hidden="1"/>
    </xf>
    <xf numFmtId="0" fontId="3" fillId="0" borderId="0" xfId="0" applyFont="1" applyBorder="1" applyAlignment="1" applyProtection="1">
      <alignment horizontal="right" vertical="center"/>
      <protection hidden="1"/>
    </xf>
    <xf numFmtId="0" fontId="3" fillId="0" borderId="1" xfId="0" applyFont="1" applyBorder="1" applyAlignment="1" applyProtection="1">
      <alignment horizontal="right" vertical="center"/>
      <protection hidden="1"/>
    </xf>
    <xf numFmtId="0" fontId="0" fillId="0" borderId="0" xfId="0" applyProtection="1"/>
    <xf numFmtId="0" fontId="0" fillId="2" borderId="150" xfId="0" applyFill="1" applyBorder="1" applyAlignment="1" applyProtection="1"/>
    <xf numFmtId="0" fontId="0" fillId="0" borderId="177" xfId="0" applyFill="1" applyBorder="1" applyAlignment="1" applyProtection="1">
      <alignment horizontal="center"/>
    </xf>
    <xf numFmtId="0" fontId="0" fillId="2" borderId="213" xfId="0" applyFill="1" applyBorder="1" applyAlignment="1" applyProtection="1"/>
    <xf numFmtId="0" fontId="0" fillId="2" borderId="214" xfId="0" applyFill="1" applyBorder="1" applyAlignment="1" applyProtection="1"/>
    <xf numFmtId="0" fontId="0" fillId="0" borderId="0" xfId="0" applyFill="1" applyBorder="1" applyAlignment="1" applyProtection="1"/>
    <xf numFmtId="0" fontId="34" fillId="0" borderId="0" xfId="0" applyFont="1" applyFill="1" applyBorder="1" applyAlignment="1" applyProtection="1">
      <alignment vertical="center" wrapText="1"/>
    </xf>
    <xf numFmtId="0" fontId="0" fillId="0" borderId="0" xfId="0" applyFill="1" applyBorder="1" applyProtection="1"/>
    <xf numFmtId="0" fontId="30" fillId="0" borderId="51" xfId="0" applyFont="1" applyBorder="1" applyAlignment="1" applyProtection="1">
      <alignment horizontal="center"/>
      <protection hidden="1"/>
    </xf>
    <xf numFmtId="0" fontId="30" fillId="0" borderId="17" xfId="0" applyFont="1" applyFill="1" applyBorder="1" applyAlignment="1" applyProtection="1">
      <alignment horizontal="center"/>
      <protection hidden="1"/>
    </xf>
    <xf numFmtId="0" fontId="38" fillId="0" borderId="217" xfId="0" applyFont="1" applyBorder="1" applyAlignment="1">
      <alignment vertical="center" readingOrder="1"/>
    </xf>
    <xf numFmtId="0" fontId="38" fillId="0" borderId="158" xfId="0" applyFont="1" applyBorder="1" applyAlignment="1">
      <alignment vertical="center" readingOrder="1"/>
    </xf>
    <xf numFmtId="0" fontId="38" fillId="0" borderId="157" xfId="0" applyFont="1" applyBorder="1" applyAlignment="1">
      <alignment vertical="center" readingOrder="1"/>
    </xf>
    <xf numFmtId="0" fontId="38" fillId="0" borderId="0" xfId="0" applyFont="1" applyBorder="1" applyAlignment="1">
      <alignment vertical="center" readingOrder="1"/>
    </xf>
    <xf numFmtId="0" fontId="38" fillId="0" borderId="113" xfId="0" applyFont="1" applyBorder="1" applyAlignment="1">
      <alignment vertical="center" readingOrder="1"/>
    </xf>
    <xf numFmtId="0" fontId="38" fillId="0" borderId="32" xfId="0" applyFont="1" applyBorder="1" applyAlignment="1">
      <alignment vertical="center" readingOrder="1"/>
    </xf>
    <xf numFmtId="0" fontId="31" fillId="0" borderId="0" xfId="0" applyFont="1" applyFill="1" applyBorder="1" applyAlignment="1" applyProtection="1">
      <alignment vertical="center" wrapText="1"/>
      <protection hidden="1"/>
    </xf>
    <xf numFmtId="0" fontId="33" fillId="2" borderId="218" xfId="0" applyFont="1" applyFill="1" applyBorder="1" applyAlignment="1" applyProtection="1">
      <alignment horizontal="center"/>
      <protection hidden="1"/>
    </xf>
    <xf numFmtId="0" fontId="40" fillId="0" borderId="0" xfId="0" applyFont="1" applyBorder="1" applyProtection="1">
      <protection hidden="1"/>
    </xf>
    <xf numFmtId="0" fontId="41" fillId="0" borderId="0" xfId="0" applyFont="1" applyBorder="1" applyProtection="1">
      <protection hidden="1"/>
    </xf>
    <xf numFmtId="0" fontId="42" fillId="0" borderId="0" xfId="0" applyFont="1" applyBorder="1" applyAlignment="1" applyProtection="1">
      <alignment vertical="top" wrapText="1"/>
      <protection hidden="1"/>
    </xf>
    <xf numFmtId="0" fontId="42" fillId="0" borderId="51" xfId="0" applyFont="1" applyBorder="1" applyAlignment="1" applyProtection="1">
      <alignment vertical="top" wrapText="1"/>
      <protection hidden="1"/>
    </xf>
    <xf numFmtId="0" fontId="41" fillId="0" borderId="51" xfId="0" applyFont="1" applyBorder="1" applyProtection="1">
      <protection hidden="1"/>
    </xf>
    <xf numFmtId="0" fontId="45" fillId="7" borderId="131" xfId="0" applyFont="1" applyFill="1" applyBorder="1" applyAlignment="1" applyProtection="1">
      <alignment horizontal="left"/>
      <protection hidden="1"/>
    </xf>
    <xf numFmtId="0" fontId="48" fillId="2" borderId="38" xfId="0" applyFont="1" applyFill="1" applyBorder="1" applyProtection="1">
      <protection hidden="1"/>
    </xf>
    <xf numFmtId="0" fontId="48" fillId="2" borderId="40" xfId="0" applyFont="1" applyFill="1" applyBorder="1" applyProtection="1">
      <protection hidden="1"/>
    </xf>
    <xf numFmtId="0" fontId="43" fillId="4" borderId="45" xfId="0" applyFont="1" applyFill="1" applyBorder="1" applyAlignment="1" applyProtection="1">
      <alignment horizontal="center" vertical="center" wrapText="1"/>
      <protection hidden="1"/>
    </xf>
    <xf numFmtId="0" fontId="43" fillId="4" borderId="46" xfId="0" applyFont="1" applyFill="1" applyBorder="1" applyAlignment="1" applyProtection="1">
      <alignment horizontal="center" vertical="center" wrapText="1"/>
      <protection hidden="1"/>
    </xf>
    <xf numFmtId="0" fontId="43" fillId="4" borderId="93" xfId="0" applyFont="1" applyFill="1" applyBorder="1" applyAlignment="1" applyProtection="1">
      <alignment horizontal="center" vertical="center" wrapText="1"/>
      <protection hidden="1"/>
    </xf>
    <xf numFmtId="1" fontId="43" fillId="4" borderId="45" xfId="0" applyNumberFormat="1" applyFont="1" applyFill="1" applyBorder="1" applyAlignment="1" applyProtection="1">
      <alignment horizontal="right" vertical="center"/>
      <protection hidden="1"/>
    </xf>
    <xf numFmtId="1" fontId="43" fillId="4" borderId="81" xfId="0" applyNumberFormat="1" applyFont="1" applyFill="1" applyBorder="1" applyAlignment="1" applyProtection="1">
      <alignment horizontal="right" vertical="center"/>
      <protection hidden="1"/>
    </xf>
    <xf numFmtId="0" fontId="43" fillId="4" borderId="32" xfId="0" applyFont="1" applyFill="1" applyBorder="1" applyAlignment="1" applyProtection="1">
      <alignment horizontal="center" vertical="center"/>
      <protection hidden="1"/>
    </xf>
    <xf numFmtId="0" fontId="43" fillId="4" borderId="26" xfId="0" applyFont="1" applyFill="1" applyBorder="1" applyAlignment="1" applyProtection="1">
      <alignment horizontal="center" vertical="center"/>
      <protection hidden="1"/>
    </xf>
    <xf numFmtId="0" fontId="43" fillId="4" borderId="9" xfId="0" applyFont="1" applyFill="1" applyBorder="1" applyAlignment="1" applyProtection="1">
      <alignment horizontal="center" vertical="center"/>
      <protection hidden="1"/>
    </xf>
    <xf numFmtId="0" fontId="43" fillId="4" borderId="44" xfId="0" applyFont="1" applyFill="1" applyBorder="1" applyAlignment="1" applyProtection="1">
      <alignment horizontal="center"/>
      <protection hidden="1"/>
    </xf>
    <xf numFmtId="166" fontId="43" fillId="4" borderId="45" xfId="0" applyNumberFormat="1" applyFont="1" applyFill="1" applyBorder="1" applyAlignment="1" applyProtection="1">
      <alignment horizontal="left"/>
      <protection hidden="1"/>
    </xf>
    <xf numFmtId="166" fontId="43" fillId="4" borderId="39" xfId="0" applyNumberFormat="1" applyFont="1" applyFill="1" applyBorder="1" applyAlignment="1" applyProtection="1">
      <alignment horizontal="left"/>
      <protection hidden="1"/>
    </xf>
    <xf numFmtId="0" fontId="43" fillId="4" borderId="42" xfId="0" applyFont="1" applyFill="1" applyBorder="1" applyAlignment="1" applyProtection="1">
      <alignment horizontal="center" vertical="center" wrapText="1"/>
      <protection hidden="1"/>
    </xf>
    <xf numFmtId="0" fontId="2" fillId="0" borderId="0" xfId="0" applyFont="1" applyFill="1" applyBorder="1" applyAlignment="1" applyProtection="1">
      <protection hidden="1"/>
    </xf>
    <xf numFmtId="0" fontId="2" fillId="0" borderId="0" xfId="0" applyFont="1" applyAlignment="1" applyProtection="1">
      <protection hidden="1"/>
    </xf>
    <xf numFmtId="0" fontId="2" fillId="0" borderId="11" xfId="0" applyFont="1" applyFill="1" applyBorder="1" applyAlignment="1" applyProtection="1">
      <protection hidden="1"/>
    </xf>
    <xf numFmtId="0" fontId="2" fillId="0" borderId="0" xfId="0" applyFont="1" applyFill="1" applyAlignment="1" applyProtection="1">
      <protection hidden="1"/>
    </xf>
    <xf numFmtId="0" fontId="2" fillId="0" borderId="0" xfId="0" applyFont="1" applyFill="1" applyBorder="1" applyAlignment="1" applyProtection="1">
      <alignment wrapText="1"/>
      <protection hidden="1"/>
    </xf>
    <xf numFmtId="0" fontId="2" fillId="0" borderId="11" xfId="0" applyFont="1" applyBorder="1" applyAlignment="1" applyProtection="1">
      <protection hidden="1"/>
    </xf>
    <xf numFmtId="0" fontId="2" fillId="0" borderId="0" xfId="0" applyFont="1" applyBorder="1" applyAlignment="1" applyProtection="1">
      <protection hidden="1"/>
    </xf>
    <xf numFmtId="0" fontId="17" fillId="0" borderId="0" xfId="0" applyFont="1" applyFill="1" applyBorder="1" applyAlignment="1" applyProtection="1">
      <alignment wrapText="1"/>
      <protection hidden="1"/>
    </xf>
    <xf numFmtId="0" fontId="2" fillId="2" borderId="0" xfId="0" applyFont="1" applyFill="1" applyAlignment="1" applyProtection="1">
      <protection hidden="1"/>
    </xf>
    <xf numFmtId="0" fontId="17" fillId="0" borderId="0" xfId="0" applyNumberFormat="1" applyFont="1" applyFill="1" applyBorder="1" applyAlignment="1" applyProtection="1">
      <alignment wrapText="1"/>
      <protection hidden="1"/>
    </xf>
    <xf numFmtId="0" fontId="17" fillId="0" borderId="0" xfId="0" applyFont="1" applyFill="1" applyAlignment="1" applyProtection="1">
      <protection hidden="1"/>
    </xf>
    <xf numFmtId="0" fontId="2" fillId="0" borderId="30" xfId="0" applyFont="1" applyBorder="1" applyAlignment="1" applyProtection="1">
      <protection hidden="1"/>
    </xf>
    <xf numFmtId="0" fontId="51" fillId="7" borderId="133" xfId="0" applyFont="1" applyFill="1" applyBorder="1" applyAlignment="1" applyProtection="1">
      <alignment vertical="center"/>
      <protection hidden="1"/>
    </xf>
    <xf numFmtId="0" fontId="51" fillId="2" borderId="33" xfId="0" applyFont="1" applyFill="1" applyBorder="1" applyAlignment="1" applyProtection="1">
      <alignment vertical="center"/>
      <protection hidden="1"/>
    </xf>
    <xf numFmtId="0" fontId="52" fillId="2" borderId="38" xfId="0" applyFont="1" applyFill="1" applyBorder="1" applyAlignment="1" applyProtection="1">
      <alignment vertical="center"/>
      <protection hidden="1"/>
    </xf>
    <xf numFmtId="0" fontId="7" fillId="2" borderId="38" xfId="0" applyFont="1" applyFill="1" applyBorder="1" applyAlignment="1" applyProtection="1">
      <protection hidden="1"/>
    </xf>
    <xf numFmtId="0" fontId="7" fillId="2" borderId="33" xfId="0" applyFont="1" applyFill="1" applyBorder="1" applyAlignment="1" applyProtection="1">
      <protection hidden="1"/>
    </xf>
    <xf numFmtId="0" fontId="53" fillId="0" borderId="38" xfId="0" applyFont="1" applyBorder="1" applyAlignment="1" applyProtection="1">
      <protection hidden="1"/>
    </xf>
    <xf numFmtId="0" fontId="53" fillId="0" borderId="41" xfId="0" applyFont="1" applyBorder="1" applyAlignment="1" applyProtection="1">
      <protection hidden="1"/>
    </xf>
    <xf numFmtId="0" fontId="53" fillId="0" borderId="37" xfId="0" applyFont="1" applyBorder="1" applyAlignment="1" applyProtection="1">
      <protection hidden="1"/>
    </xf>
    <xf numFmtId="0" fontId="7" fillId="2" borderId="40" xfId="0" applyFont="1" applyFill="1" applyBorder="1" applyAlignment="1" applyProtection="1">
      <protection hidden="1"/>
    </xf>
    <xf numFmtId="0" fontId="7" fillId="2" borderId="41" xfId="0" applyFont="1" applyFill="1" applyBorder="1" applyAlignment="1" applyProtection="1">
      <protection hidden="1"/>
    </xf>
    <xf numFmtId="0" fontId="7" fillId="2" borderId="37" xfId="0" applyFont="1" applyFill="1" applyBorder="1" applyAlignment="1" applyProtection="1">
      <protection hidden="1"/>
    </xf>
    <xf numFmtId="0" fontId="7" fillId="0" borderId="47" xfId="0" applyFont="1" applyBorder="1" applyAlignment="1" applyProtection="1">
      <protection hidden="1"/>
    </xf>
    <xf numFmtId="0" fontId="50" fillId="2" borderId="33" xfId="0" applyNumberFormat="1" applyFont="1" applyFill="1" applyBorder="1" applyAlignment="1" applyProtection="1">
      <alignment vertical="center"/>
      <protection hidden="1"/>
    </xf>
    <xf numFmtId="14" fontId="60" fillId="5" borderId="76" xfId="0" applyNumberFormat="1" applyFont="1" applyFill="1" applyBorder="1" applyAlignment="1" applyProtection="1">
      <alignment horizontal="center" vertical="center"/>
      <protection locked="0" hidden="1"/>
    </xf>
    <xf numFmtId="14" fontId="60" fillId="5" borderId="28" xfId="0" applyNumberFormat="1" applyFont="1" applyFill="1" applyBorder="1" applyAlignment="1" applyProtection="1">
      <alignment horizontal="center" vertical="center"/>
      <protection locked="0" hidden="1"/>
    </xf>
    <xf numFmtId="14" fontId="60" fillId="5" borderId="48" xfId="0" applyNumberFormat="1" applyFont="1" applyFill="1" applyBorder="1" applyAlignment="1" applyProtection="1">
      <alignment horizontal="center" vertical="center"/>
      <protection locked="0" hidden="1"/>
    </xf>
    <xf numFmtId="0" fontId="61" fillId="5" borderId="77" xfId="0" applyFont="1" applyFill="1" applyBorder="1" applyAlignment="1" applyProtection="1">
      <alignment horizontal="center" vertical="center"/>
      <protection locked="0" hidden="1"/>
    </xf>
    <xf numFmtId="0" fontId="61" fillId="5" borderId="31" xfId="0" applyFont="1" applyFill="1" applyBorder="1" applyAlignment="1" applyProtection="1">
      <alignment horizontal="center" vertical="center"/>
      <protection locked="0" hidden="1"/>
    </xf>
    <xf numFmtId="0" fontId="61" fillId="5" borderId="15" xfId="0" applyFont="1" applyFill="1" applyBorder="1" applyAlignment="1" applyProtection="1">
      <alignment horizontal="center" vertical="center"/>
      <protection locked="0" hidden="1"/>
    </xf>
    <xf numFmtId="0" fontId="59" fillId="0" borderId="107" xfId="0" applyFont="1" applyFill="1" applyBorder="1" applyAlignment="1" applyProtection="1">
      <alignment horizontal="center"/>
      <protection hidden="1"/>
    </xf>
    <xf numFmtId="0" fontId="59" fillId="0" borderId="3" xfId="0" applyFont="1" applyFill="1" applyBorder="1" applyAlignment="1" applyProtection="1">
      <alignment horizontal="center"/>
      <protection hidden="1"/>
    </xf>
    <xf numFmtId="0" fontId="59" fillId="0" borderId="108" xfId="0" applyFont="1" applyFill="1" applyBorder="1" applyAlignment="1" applyProtection="1">
      <alignment horizontal="center"/>
      <protection hidden="1"/>
    </xf>
    <xf numFmtId="0" fontId="59" fillId="0" borderId="11" xfId="0" applyFont="1" applyFill="1" applyBorder="1" applyAlignment="1" applyProtection="1">
      <protection hidden="1"/>
    </xf>
    <xf numFmtId="0" fontId="59" fillId="0" borderId="3" xfId="0" applyFont="1" applyFill="1" applyBorder="1" applyAlignment="1" applyProtection="1">
      <protection hidden="1"/>
    </xf>
    <xf numFmtId="0" fontId="59" fillId="0" borderId="13" xfId="0" applyFont="1" applyFill="1" applyBorder="1" applyAlignment="1" applyProtection="1">
      <protection hidden="1"/>
    </xf>
    <xf numFmtId="2" fontId="59" fillId="8" borderId="94" xfId="0" applyNumberFormat="1" applyFont="1" applyFill="1" applyBorder="1" applyAlignment="1" applyProtection="1">
      <alignment horizontal="center" vertical="center"/>
      <protection locked="0" hidden="1"/>
    </xf>
    <xf numFmtId="2" fontId="59" fillId="8" borderId="74" xfId="0" applyNumberFormat="1" applyFont="1" applyFill="1" applyBorder="1" applyAlignment="1" applyProtection="1">
      <alignment horizontal="center" vertical="center"/>
      <protection locked="0" hidden="1"/>
    </xf>
    <xf numFmtId="2" fontId="59" fillId="8" borderId="96" xfId="0" applyNumberFormat="1" applyFont="1" applyFill="1" applyBorder="1" applyAlignment="1" applyProtection="1">
      <alignment horizontal="center" vertical="center"/>
      <protection locked="0" hidden="1"/>
    </xf>
    <xf numFmtId="164" fontId="59" fillId="8" borderId="94" xfId="0" applyNumberFormat="1" applyFont="1" applyFill="1" applyBorder="1" applyAlignment="1" applyProtection="1">
      <alignment horizontal="center" vertical="center"/>
      <protection locked="0" hidden="1"/>
    </xf>
    <xf numFmtId="164" fontId="59" fillId="8" borderId="96" xfId="0" applyNumberFormat="1" applyFont="1" applyFill="1" applyBorder="1" applyAlignment="1" applyProtection="1">
      <alignment horizontal="center" vertical="center"/>
      <protection locked="0" hidden="1"/>
    </xf>
    <xf numFmtId="0" fontId="59" fillId="8" borderId="94" xfId="0" applyNumberFormat="1" applyFont="1" applyFill="1" applyBorder="1" applyAlignment="1" applyProtection="1">
      <alignment horizontal="center" vertical="center"/>
      <protection locked="0" hidden="1"/>
    </xf>
    <xf numFmtId="0" fontId="59" fillId="8" borderId="96" xfId="0" applyNumberFormat="1" applyFont="1" applyFill="1" applyBorder="1" applyAlignment="1" applyProtection="1">
      <alignment horizontal="center" vertical="center"/>
      <protection locked="0" hidden="1"/>
    </xf>
    <xf numFmtId="1" fontId="59" fillId="8" borderId="94" xfId="0" applyNumberFormat="1" applyFont="1" applyFill="1" applyBorder="1" applyAlignment="1" applyProtection="1">
      <alignment horizontal="center" vertical="center"/>
      <protection locked="0" hidden="1"/>
    </xf>
    <xf numFmtId="1" fontId="59" fillId="8" borderId="96" xfId="0" applyNumberFormat="1" applyFont="1" applyFill="1" applyBorder="1" applyAlignment="1" applyProtection="1">
      <alignment horizontal="center" vertical="center"/>
      <protection locked="0" hidden="1"/>
    </xf>
    <xf numFmtId="1" fontId="59" fillId="8" borderId="123" xfId="0" applyNumberFormat="1" applyFont="1" applyFill="1" applyBorder="1" applyAlignment="1" applyProtection="1">
      <alignment horizontal="center" vertical="center"/>
      <protection locked="0" hidden="1"/>
    </xf>
    <xf numFmtId="1" fontId="59" fillId="8" borderId="71" xfId="0" applyNumberFormat="1" applyFont="1" applyFill="1" applyBorder="1" applyAlignment="1" applyProtection="1">
      <alignment horizontal="center" vertical="center"/>
      <protection locked="0" hidden="1"/>
    </xf>
    <xf numFmtId="1" fontId="59" fillId="8" borderId="67" xfId="0" applyNumberFormat="1" applyFont="1" applyFill="1" applyBorder="1" applyAlignment="1" applyProtection="1">
      <alignment horizontal="center" vertical="center"/>
      <protection locked="0" hidden="1"/>
    </xf>
    <xf numFmtId="0" fontId="59" fillId="0" borderId="0" xfId="0" applyFont="1" applyAlignment="1" applyProtection="1">
      <protection hidden="1"/>
    </xf>
    <xf numFmtId="0" fontId="59" fillId="0" borderId="4" xfId="0" applyFont="1" applyBorder="1" applyAlignment="1" applyProtection="1">
      <protection hidden="1"/>
    </xf>
    <xf numFmtId="164" fontId="59" fillId="8" borderId="127" xfId="0" applyNumberFormat="1" applyFont="1" applyFill="1" applyBorder="1" applyAlignment="1" applyProtection="1">
      <alignment horizontal="center" vertical="center"/>
      <protection locked="0" hidden="1"/>
    </xf>
    <xf numFmtId="164" fontId="59" fillId="8" borderId="68" xfId="0" applyNumberFormat="1" applyFont="1" applyFill="1" applyBorder="1" applyAlignment="1" applyProtection="1">
      <alignment horizontal="center" vertical="center"/>
      <protection locked="0" hidden="1"/>
    </xf>
    <xf numFmtId="164" fontId="59" fillId="8" borderId="74" xfId="0" applyNumberFormat="1" applyFont="1" applyFill="1" applyBorder="1" applyAlignment="1" applyProtection="1">
      <alignment horizontal="center" vertical="center"/>
      <protection locked="0" hidden="1"/>
    </xf>
    <xf numFmtId="2" fontId="59" fillId="8" borderId="95" xfId="0" applyNumberFormat="1" applyFont="1" applyFill="1" applyBorder="1" applyAlignment="1" applyProtection="1">
      <alignment horizontal="center" vertical="center"/>
      <protection locked="0" hidden="1"/>
    </xf>
    <xf numFmtId="2" fontId="59" fillId="8" borderId="58" xfId="0" applyNumberFormat="1" applyFont="1" applyFill="1" applyBorder="1" applyAlignment="1" applyProtection="1">
      <alignment horizontal="center" vertical="center"/>
      <protection locked="0" hidden="1"/>
    </xf>
    <xf numFmtId="2" fontId="59" fillId="8" borderId="59" xfId="0" applyNumberFormat="1" applyFont="1" applyFill="1" applyBorder="1" applyAlignment="1" applyProtection="1">
      <alignment horizontal="center" vertical="center"/>
      <protection locked="0" hidden="1"/>
    </xf>
    <xf numFmtId="2" fontId="59" fillId="8" borderId="64" xfId="0" applyNumberFormat="1" applyFont="1" applyFill="1" applyBorder="1" applyAlignment="1" applyProtection="1">
      <alignment horizontal="center" vertical="center"/>
      <protection locked="0" hidden="1"/>
    </xf>
    <xf numFmtId="0" fontId="59" fillId="8" borderId="58" xfId="0" applyNumberFormat="1" applyFont="1" applyFill="1" applyBorder="1" applyAlignment="1" applyProtection="1">
      <alignment horizontal="center" vertical="center"/>
      <protection locked="0" hidden="1"/>
    </xf>
    <xf numFmtId="0" fontId="59" fillId="8" borderId="59" xfId="0" applyNumberFormat="1" applyFont="1" applyFill="1" applyBorder="1" applyAlignment="1" applyProtection="1">
      <alignment horizontal="center" vertical="center"/>
      <protection locked="0" hidden="1"/>
    </xf>
    <xf numFmtId="0" fontId="59" fillId="8" borderId="64" xfId="0" applyNumberFormat="1" applyFont="1" applyFill="1" applyBorder="1" applyAlignment="1" applyProtection="1">
      <alignment horizontal="center" vertical="center"/>
      <protection locked="0" hidden="1"/>
    </xf>
    <xf numFmtId="164" fontId="59" fillId="8" borderId="58" xfId="0" applyNumberFormat="1" applyFont="1" applyFill="1" applyBorder="1" applyAlignment="1" applyProtection="1">
      <alignment horizontal="center" vertical="center"/>
      <protection locked="0" hidden="1"/>
    </xf>
    <xf numFmtId="164" fontId="59" fillId="8" borderId="59" xfId="0" applyNumberFormat="1" applyFont="1" applyFill="1" applyBorder="1" applyAlignment="1" applyProtection="1">
      <alignment horizontal="center" vertical="center"/>
      <protection locked="0" hidden="1"/>
    </xf>
    <xf numFmtId="164" fontId="59" fillId="8" borderId="64" xfId="0" applyNumberFormat="1" applyFont="1" applyFill="1" applyBorder="1" applyAlignment="1" applyProtection="1">
      <alignment horizontal="center" vertical="center"/>
      <protection locked="0" hidden="1"/>
    </xf>
    <xf numFmtId="1" fontId="59" fillId="8" borderId="58" xfId="0" applyNumberFormat="1" applyFont="1" applyFill="1" applyBorder="1" applyAlignment="1" applyProtection="1">
      <alignment horizontal="center" vertical="center"/>
      <protection locked="0" hidden="1"/>
    </xf>
    <xf numFmtId="1" fontId="59" fillId="8" borderId="59" xfId="0" applyNumberFormat="1" applyFont="1" applyFill="1" applyBorder="1" applyAlignment="1" applyProtection="1">
      <alignment horizontal="center" vertical="center"/>
      <protection locked="0" hidden="1"/>
    </xf>
    <xf numFmtId="1" fontId="59" fillId="8" borderId="64" xfId="0" applyNumberFormat="1" applyFont="1" applyFill="1" applyBorder="1" applyAlignment="1" applyProtection="1">
      <alignment horizontal="center" vertical="center"/>
      <protection locked="0" hidden="1"/>
    </xf>
    <xf numFmtId="1" fontId="59" fillId="8" borderId="66" xfId="0" applyNumberFormat="1" applyFont="1" applyFill="1" applyBorder="1" applyAlignment="1" applyProtection="1">
      <alignment horizontal="center" vertical="center"/>
      <protection locked="0" hidden="1"/>
    </xf>
    <xf numFmtId="0" fontId="48" fillId="0" borderId="69" xfId="0" applyFont="1" applyBorder="1" applyAlignment="1" applyProtection="1">
      <alignment horizontal="center" vertical="center"/>
      <protection hidden="1"/>
    </xf>
    <xf numFmtId="0" fontId="66" fillId="0" borderId="100" xfId="0" applyFont="1" applyBorder="1" applyAlignment="1" applyProtection="1">
      <alignment horizontal="right" vertical="center"/>
      <protection hidden="1"/>
    </xf>
    <xf numFmtId="0" fontId="43" fillId="4" borderId="22" xfId="0" applyFont="1" applyFill="1" applyBorder="1" applyAlignment="1" applyProtection="1">
      <alignment horizontal="center" vertical="center"/>
      <protection hidden="1"/>
    </xf>
    <xf numFmtId="0" fontId="43" fillId="4" borderId="102" xfId="0" applyFont="1" applyFill="1" applyBorder="1" applyAlignment="1" applyProtection="1">
      <alignment horizontal="center" vertical="center"/>
      <protection hidden="1"/>
    </xf>
    <xf numFmtId="0" fontId="55" fillId="0" borderId="114" xfId="0" applyFont="1" applyFill="1" applyBorder="1" applyAlignment="1" applyProtection="1">
      <alignment horizontal="right" vertical="center"/>
      <protection hidden="1"/>
    </xf>
    <xf numFmtId="0" fontId="59" fillId="0" borderId="107" xfId="0" applyFont="1" applyFill="1" applyBorder="1" applyAlignment="1" applyProtection="1">
      <protection hidden="1"/>
    </xf>
    <xf numFmtId="0" fontId="59" fillId="0" borderId="108" xfId="0" applyFont="1" applyFill="1" applyBorder="1" applyAlignment="1" applyProtection="1">
      <protection hidden="1"/>
    </xf>
    <xf numFmtId="0" fontId="76" fillId="0" borderId="157" xfId="0" applyFont="1" applyBorder="1" applyProtection="1">
      <protection hidden="1"/>
    </xf>
    <xf numFmtId="49" fontId="34" fillId="0" borderId="157" xfId="0" applyNumberFormat="1" applyFont="1" applyBorder="1" applyProtection="1">
      <protection hidden="1"/>
    </xf>
    <xf numFmtId="0" fontId="34" fillId="0" borderId="152" xfId="0" applyFont="1" applyBorder="1" applyProtection="1">
      <protection hidden="1"/>
    </xf>
    <xf numFmtId="0" fontId="34" fillId="0" borderId="0" xfId="0" applyFont="1" applyBorder="1" applyProtection="1">
      <protection hidden="1"/>
    </xf>
    <xf numFmtId="0" fontId="34" fillId="0" borderId="147" xfId="0" applyFont="1" applyBorder="1" applyProtection="1">
      <protection hidden="1"/>
    </xf>
    <xf numFmtId="1" fontId="57" fillId="10" borderId="109" xfId="0" applyNumberFormat="1" applyFont="1" applyFill="1" applyBorder="1" applyAlignment="1" applyProtection="1">
      <alignment horizontal="center" vertical="center"/>
      <protection hidden="1"/>
    </xf>
    <xf numFmtId="1" fontId="57" fillId="10" borderId="178" xfId="0" applyNumberFormat="1" applyFont="1" applyFill="1" applyBorder="1" applyAlignment="1" applyProtection="1">
      <alignment horizontal="center" vertical="center"/>
      <protection hidden="1"/>
    </xf>
    <xf numFmtId="1" fontId="57" fillId="10" borderId="179" xfId="0" applyNumberFormat="1" applyFont="1" applyFill="1" applyBorder="1" applyAlignment="1" applyProtection="1">
      <alignment horizontal="center" vertical="center"/>
      <protection hidden="1"/>
    </xf>
    <xf numFmtId="164" fontId="57" fillId="10" borderId="110" xfId="0" applyNumberFormat="1" applyFont="1" applyFill="1" applyBorder="1" applyAlignment="1" applyProtection="1">
      <alignment horizontal="center" vertical="center"/>
      <protection hidden="1"/>
    </xf>
    <xf numFmtId="164" fontId="57" fillId="10" borderId="180" xfId="0" applyNumberFormat="1" applyFont="1" applyFill="1" applyBorder="1" applyAlignment="1" applyProtection="1">
      <alignment horizontal="center" vertical="center"/>
      <protection hidden="1"/>
    </xf>
    <xf numFmtId="164" fontId="57" fillId="10" borderId="111" xfId="0" applyNumberFormat="1" applyFont="1" applyFill="1" applyBorder="1" applyAlignment="1" applyProtection="1">
      <alignment horizontal="center" vertical="center"/>
      <protection hidden="1"/>
    </xf>
    <xf numFmtId="2" fontId="57" fillId="10" borderId="110" xfId="0" applyNumberFormat="1" applyFont="1" applyFill="1" applyBorder="1" applyAlignment="1" applyProtection="1">
      <alignment horizontal="center" vertical="center"/>
      <protection hidden="1"/>
    </xf>
    <xf numFmtId="2" fontId="57" fillId="10" borderId="180" xfId="0" applyNumberFormat="1" applyFont="1" applyFill="1" applyBorder="1" applyAlignment="1" applyProtection="1">
      <alignment horizontal="center" vertical="center"/>
      <protection hidden="1"/>
    </xf>
    <xf numFmtId="2" fontId="57" fillId="10" borderId="111" xfId="0" applyNumberFormat="1" applyFont="1" applyFill="1" applyBorder="1" applyAlignment="1" applyProtection="1">
      <alignment horizontal="center" vertical="center"/>
      <protection hidden="1"/>
    </xf>
    <xf numFmtId="0" fontId="57" fillId="10" borderId="110" xfId="0" applyNumberFormat="1" applyFont="1" applyFill="1" applyBorder="1" applyAlignment="1" applyProtection="1">
      <alignment horizontal="center" vertical="center"/>
      <protection hidden="1"/>
    </xf>
    <xf numFmtId="0" fontId="57" fillId="10" borderId="180" xfId="0" applyNumberFormat="1" applyFont="1" applyFill="1" applyBorder="1" applyAlignment="1" applyProtection="1">
      <alignment horizontal="center" vertical="center"/>
      <protection hidden="1"/>
    </xf>
    <xf numFmtId="0" fontId="57" fillId="10" borderId="111" xfId="0" applyNumberFormat="1" applyFont="1" applyFill="1" applyBorder="1" applyAlignment="1" applyProtection="1">
      <alignment horizontal="center" vertical="center"/>
      <protection hidden="1"/>
    </xf>
    <xf numFmtId="1" fontId="57" fillId="10" borderId="110" xfId="0" applyNumberFormat="1" applyFont="1" applyFill="1" applyBorder="1" applyAlignment="1" applyProtection="1">
      <alignment horizontal="center" vertical="center"/>
      <protection hidden="1"/>
    </xf>
    <xf numFmtId="1" fontId="57" fillId="10" borderId="180" xfId="0" applyNumberFormat="1" applyFont="1" applyFill="1" applyBorder="1" applyAlignment="1" applyProtection="1">
      <alignment horizontal="center" vertical="center"/>
      <protection hidden="1"/>
    </xf>
    <xf numFmtId="1" fontId="57" fillId="10" borderId="111" xfId="0" applyNumberFormat="1" applyFont="1" applyFill="1" applyBorder="1" applyAlignment="1" applyProtection="1">
      <alignment horizontal="center" vertical="center"/>
      <protection hidden="1"/>
    </xf>
    <xf numFmtId="1" fontId="57" fillId="10" borderId="112" xfId="0" applyNumberFormat="1" applyFont="1" applyFill="1" applyBorder="1" applyAlignment="1" applyProtection="1">
      <alignment horizontal="center" vertical="center"/>
      <protection hidden="1"/>
    </xf>
    <xf numFmtId="1" fontId="57" fillId="10" borderId="183" xfId="0" applyNumberFormat="1" applyFont="1" applyFill="1" applyBorder="1" applyAlignment="1" applyProtection="1">
      <alignment horizontal="center" vertical="center"/>
      <protection hidden="1"/>
    </xf>
    <xf numFmtId="1" fontId="57" fillId="10" borderId="184" xfId="0" applyNumberFormat="1" applyFont="1" applyFill="1" applyBorder="1" applyAlignment="1" applyProtection="1">
      <alignment horizontal="center" vertical="center"/>
      <protection hidden="1"/>
    </xf>
    <xf numFmtId="1" fontId="59" fillId="10" borderId="70" xfId="0" applyNumberFormat="1" applyFont="1" applyFill="1" applyBorder="1" applyAlignment="1" applyProtection="1">
      <alignment horizontal="center" vertical="center"/>
      <protection hidden="1"/>
    </xf>
    <xf numFmtId="1" fontId="59" fillId="10" borderId="61" xfId="0" applyNumberFormat="1" applyFont="1" applyFill="1" applyBorder="1" applyAlignment="1" applyProtection="1">
      <alignment horizontal="center" vertical="center"/>
      <protection hidden="1"/>
    </xf>
    <xf numFmtId="1" fontId="59" fillId="10" borderId="62" xfId="0" applyNumberFormat="1" applyFont="1" applyFill="1" applyBorder="1" applyAlignment="1" applyProtection="1">
      <alignment horizontal="center" vertical="center"/>
      <protection hidden="1"/>
    </xf>
    <xf numFmtId="164" fontId="59" fillId="10" borderId="106" xfId="0" applyNumberFormat="1" applyFont="1" applyFill="1" applyBorder="1" applyAlignment="1" applyProtection="1">
      <alignment horizontal="center"/>
      <protection hidden="1"/>
    </xf>
    <xf numFmtId="164" fontId="59" fillId="10" borderId="97" xfId="0" applyNumberFormat="1" applyFont="1" applyFill="1" applyBorder="1" applyAlignment="1" applyProtection="1">
      <alignment horizontal="center"/>
      <protection hidden="1"/>
    </xf>
    <xf numFmtId="164" fontId="59" fillId="10" borderId="98" xfId="0" applyNumberFormat="1" applyFont="1" applyFill="1" applyBorder="1" applyAlignment="1" applyProtection="1">
      <alignment horizontal="center"/>
      <protection hidden="1"/>
    </xf>
    <xf numFmtId="1" fontId="59" fillId="10" borderId="109" xfId="0" applyNumberFormat="1" applyFont="1" applyFill="1" applyBorder="1" applyAlignment="1" applyProtection="1">
      <alignment horizontal="center" vertical="center"/>
      <protection hidden="1"/>
    </xf>
    <xf numFmtId="1" fontId="59" fillId="10" borderId="178" xfId="0" applyNumberFormat="1" applyFont="1" applyFill="1" applyBorder="1" applyAlignment="1" applyProtection="1">
      <alignment horizontal="center" vertical="center"/>
      <protection hidden="1"/>
    </xf>
    <xf numFmtId="1" fontId="59" fillId="10" borderId="179" xfId="0" applyNumberFormat="1" applyFont="1" applyFill="1" applyBorder="1" applyAlignment="1" applyProtection="1">
      <alignment horizontal="center" vertical="center"/>
      <protection hidden="1"/>
    </xf>
    <xf numFmtId="164" fontId="59" fillId="10" borderId="110" xfId="0" applyNumberFormat="1" applyFont="1" applyFill="1" applyBorder="1" applyAlignment="1" applyProtection="1">
      <alignment horizontal="center" vertical="center"/>
      <protection hidden="1"/>
    </xf>
    <xf numFmtId="164" fontId="59" fillId="10" borderId="180" xfId="0" applyNumberFormat="1" applyFont="1" applyFill="1" applyBorder="1" applyAlignment="1" applyProtection="1">
      <alignment horizontal="center" vertical="center"/>
      <protection hidden="1"/>
    </xf>
    <xf numFmtId="164" fontId="59" fillId="10" borderId="111" xfId="0" applyNumberFormat="1" applyFont="1" applyFill="1" applyBorder="1" applyAlignment="1" applyProtection="1">
      <alignment horizontal="center" vertical="center"/>
      <protection hidden="1"/>
    </xf>
    <xf numFmtId="2" fontId="59" fillId="10" borderId="110" xfId="0" applyNumberFormat="1" applyFont="1" applyFill="1" applyBorder="1" applyAlignment="1" applyProtection="1">
      <alignment horizontal="center" vertical="center"/>
      <protection hidden="1"/>
    </xf>
    <xf numFmtId="2" fontId="59" fillId="10" borderId="180" xfId="0" applyNumberFormat="1" applyFont="1" applyFill="1" applyBorder="1" applyAlignment="1" applyProtection="1">
      <alignment horizontal="center" vertical="center"/>
      <protection hidden="1"/>
    </xf>
    <xf numFmtId="2" fontId="59" fillId="10" borderId="111" xfId="0" applyNumberFormat="1" applyFont="1" applyFill="1" applyBorder="1" applyAlignment="1" applyProtection="1">
      <alignment horizontal="center" vertical="center"/>
      <protection hidden="1"/>
    </xf>
    <xf numFmtId="0" fontId="59" fillId="10" borderId="110" xfId="0" applyNumberFormat="1" applyFont="1" applyFill="1" applyBorder="1" applyAlignment="1" applyProtection="1">
      <alignment horizontal="center" vertical="center"/>
      <protection hidden="1"/>
    </xf>
    <xf numFmtId="0" fontId="59" fillId="10" borderId="180" xfId="0" applyNumberFormat="1" applyFont="1" applyFill="1" applyBorder="1" applyAlignment="1" applyProtection="1">
      <alignment horizontal="center" vertical="center"/>
      <protection hidden="1"/>
    </xf>
    <xf numFmtId="0" fontId="59" fillId="10" borderId="111" xfId="0" applyNumberFormat="1" applyFont="1" applyFill="1" applyBorder="1" applyAlignment="1" applyProtection="1">
      <alignment horizontal="center" vertical="center"/>
      <protection hidden="1"/>
    </xf>
    <xf numFmtId="1" fontId="59" fillId="10" borderId="110" xfId="0" applyNumberFormat="1" applyFont="1" applyFill="1" applyBorder="1" applyAlignment="1" applyProtection="1">
      <alignment horizontal="center" vertical="center"/>
      <protection hidden="1"/>
    </xf>
    <xf numFmtId="1" fontId="59" fillId="10" borderId="111" xfId="0" applyNumberFormat="1" applyFont="1" applyFill="1" applyBorder="1" applyAlignment="1" applyProtection="1">
      <alignment horizontal="center" vertical="center"/>
      <protection hidden="1"/>
    </xf>
    <xf numFmtId="1" fontId="59" fillId="10" borderId="155" xfId="0" applyNumberFormat="1" applyFont="1" applyFill="1" applyBorder="1" applyAlignment="1" applyProtection="1">
      <alignment horizontal="center" vertical="center"/>
      <protection hidden="1"/>
    </xf>
    <xf numFmtId="1" fontId="59" fillId="10" borderId="181" xfId="0" applyNumberFormat="1" applyFont="1" applyFill="1" applyBorder="1" applyAlignment="1" applyProtection="1">
      <alignment horizontal="center" vertical="center"/>
      <protection hidden="1"/>
    </xf>
    <xf numFmtId="1" fontId="59" fillId="10" borderId="182" xfId="0" applyNumberFormat="1" applyFont="1" applyFill="1" applyBorder="1" applyAlignment="1" applyProtection="1">
      <alignment horizontal="center" vertical="center"/>
      <protection hidden="1"/>
    </xf>
    <xf numFmtId="1" fontId="59" fillId="10" borderId="125" xfId="0" applyNumberFormat="1" applyFont="1" applyFill="1" applyBorder="1" applyAlignment="1" applyProtection="1">
      <alignment horizontal="center" vertical="center"/>
      <protection hidden="1"/>
    </xf>
    <xf numFmtId="1" fontId="59" fillId="10" borderId="122" xfId="0" applyNumberFormat="1" applyFont="1" applyFill="1" applyBorder="1" applyAlignment="1" applyProtection="1">
      <alignment horizontal="center" vertical="center"/>
      <protection hidden="1"/>
    </xf>
    <xf numFmtId="1" fontId="59" fillId="10" borderId="126" xfId="0" applyNumberFormat="1" applyFont="1" applyFill="1" applyBorder="1" applyAlignment="1" applyProtection="1">
      <alignment horizontal="center" vertical="center"/>
      <protection hidden="1"/>
    </xf>
    <xf numFmtId="1" fontId="43" fillId="10" borderId="113" xfId="0" applyNumberFormat="1" applyFont="1" applyFill="1" applyBorder="1" applyAlignment="1" applyProtection="1">
      <alignment horizontal="right" vertical="center"/>
      <protection hidden="1"/>
    </xf>
    <xf numFmtId="0" fontId="43" fillId="10" borderId="40" xfId="0" applyFont="1" applyFill="1" applyBorder="1" applyAlignment="1" applyProtection="1">
      <alignment vertical="center"/>
      <protection hidden="1"/>
    </xf>
    <xf numFmtId="1" fontId="43" fillId="10" borderId="26" xfId="0" applyNumberFormat="1" applyFont="1" applyFill="1" applyBorder="1" applyAlignment="1" applyProtection="1">
      <alignment horizontal="right" vertical="center"/>
      <protection hidden="1"/>
    </xf>
    <xf numFmtId="0" fontId="43" fillId="10" borderId="41" xfId="0" applyFont="1" applyFill="1" applyBorder="1" applyAlignment="1" applyProtection="1">
      <alignment vertical="center"/>
      <protection hidden="1"/>
    </xf>
    <xf numFmtId="14" fontId="59" fillId="10" borderId="17" xfId="0" applyNumberFormat="1" applyFont="1" applyFill="1" applyBorder="1" applyAlignment="1" applyProtection="1">
      <alignment horizontal="center" vertical="center"/>
      <protection hidden="1"/>
    </xf>
    <xf numFmtId="14" fontId="59" fillId="10" borderId="2" xfId="0" applyNumberFormat="1" applyFont="1" applyFill="1" applyBorder="1" applyAlignment="1" applyProtection="1">
      <alignment horizontal="center" vertical="center"/>
      <protection hidden="1"/>
    </xf>
    <xf numFmtId="14" fontId="59" fillId="10" borderId="7" xfId="0" applyNumberFormat="1" applyFont="1" applyFill="1" applyBorder="1" applyAlignment="1" applyProtection="1">
      <alignment horizontal="center" vertical="center"/>
      <protection hidden="1"/>
    </xf>
    <xf numFmtId="14" fontId="59" fillId="10" borderId="23" xfId="0" applyNumberFormat="1" applyFont="1" applyFill="1" applyBorder="1" applyAlignment="1" applyProtection="1">
      <alignment horizontal="center" vertical="center"/>
      <protection hidden="1"/>
    </xf>
    <xf numFmtId="14" fontId="69" fillId="10" borderId="15" xfId="0" applyNumberFormat="1" applyFont="1" applyFill="1" applyBorder="1" applyAlignment="1" applyProtection="1">
      <alignment horizontal="center" vertical="center"/>
      <protection hidden="1"/>
    </xf>
    <xf numFmtId="0" fontId="73" fillId="0" borderId="157" xfId="0" applyFont="1" applyBorder="1" applyAlignment="1" applyProtection="1">
      <alignment horizontal="left" vertical="center"/>
      <protection hidden="1"/>
    </xf>
    <xf numFmtId="0" fontId="34" fillId="0" borderId="157" xfId="0" applyFont="1" applyBorder="1" applyProtection="1">
      <protection hidden="1"/>
    </xf>
    <xf numFmtId="0" fontId="92" fillId="2" borderId="4" xfId="0" applyFont="1" applyFill="1" applyBorder="1" applyAlignment="1" applyProtection="1">
      <alignment horizontal="left" vertical="center"/>
      <protection hidden="1"/>
    </xf>
    <xf numFmtId="0" fontId="66" fillId="0" borderId="185" xfId="0" applyFont="1" applyBorder="1" applyAlignment="1" applyProtection="1">
      <alignment horizontal="center" vertical="center"/>
      <protection hidden="1"/>
    </xf>
    <xf numFmtId="0" fontId="66" fillId="0" borderId="186" xfId="0" applyFont="1" applyBorder="1" applyAlignment="1" applyProtection="1">
      <alignment horizontal="center" vertical="center"/>
      <protection hidden="1"/>
    </xf>
    <xf numFmtId="0" fontId="73" fillId="0" borderId="157" xfId="0" applyFont="1" applyBorder="1" applyAlignment="1" applyProtection="1">
      <alignment horizontal="left" vertical="center"/>
      <protection hidden="1"/>
    </xf>
    <xf numFmtId="0" fontId="73" fillId="0" borderId="0" xfId="0" applyFont="1" applyBorder="1" applyAlignment="1" applyProtection="1">
      <alignment horizontal="left" vertical="center"/>
      <protection hidden="1"/>
    </xf>
    <xf numFmtId="0" fontId="76" fillId="0" borderId="157" xfId="0" applyFont="1" applyBorder="1" applyAlignment="1" applyProtection="1">
      <alignment horizontal="left" vertical="center"/>
      <protection hidden="1"/>
    </xf>
    <xf numFmtId="0" fontId="76" fillId="0" borderId="0" xfId="0" applyFont="1" applyBorder="1" applyAlignment="1" applyProtection="1">
      <alignment horizontal="left" vertical="center"/>
      <protection hidden="1"/>
    </xf>
    <xf numFmtId="0" fontId="76" fillId="0" borderId="51" xfId="0" applyFont="1" applyBorder="1" applyAlignment="1" applyProtection="1">
      <alignment horizontal="left" vertical="center"/>
      <protection hidden="1"/>
    </xf>
    <xf numFmtId="0" fontId="49" fillId="0" borderId="26" xfId="0" applyFont="1" applyBorder="1" applyAlignment="1" applyProtection="1">
      <alignment horizontal="left" vertical="center" wrapText="1"/>
      <protection hidden="1"/>
    </xf>
    <xf numFmtId="0" fontId="49" fillId="0" borderId="34" xfId="0" applyFont="1" applyBorder="1" applyAlignment="1" applyProtection="1">
      <alignment horizontal="left" vertical="center" wrapText="1"/>
      <protection hidden="1"/>
    </xf>
    <xf numFmtId="0" fontId="73" fillId="0" borderId="157" xfId="0" applyFont="1" applyBorder="1" applyAlignment="1" applyProtection="1">
      <alignment horizontal="left" vertical="center" wrapText="1"/>
      <protection hidden="1"/>
    </xf>
    <xf numFmtId="0" fontId="74" fillId="0" borderId="0" xfId="0" applyFont="1" applyBorder="1" applyAlignment="1" applyProtection="1">
      <alignment horizontal="left" vertical="center" wrapText="1"/>
      <protection hidden="1"/>
    </xf>
    <xf numFmtId="0" fontId="74" fillId="0" borderId="51" xfId="0" applyFont="1" applyBorder="1" applyAlignment="1" applyProtection="1">
      <alignment horizontal="left" vertical="center" wrapText="1"/>
      <protection hidden="1"/>
    </xf>
    <xf numFmtId="0" fontId="74" fillId="0" borderId="157" xfId="0" applyFont="1" applyBorder="1" applyAlignment="1" applyProtection="1">
      <alignment horizontal="left" vertical="center" wrapText="1"/>
      <protection hidden="1"/>
    </xf>
    <xf numFmtId="0" fontId="73" fillId="0" borderId="157" xfId="0" applyFont="1" applyBorder="1" applyAlignment="1" applyProtection="1">
      <alignment horizontal="left" vertical="top" wrapText="1"/>
      <protection hidden="1"/>
    </xf>
    <xf numFmtId="0" fontId="73" fillId="0" borderId="0" xfId="0" applyFont="1" applyBorder="1" applyAlignment="1" applyProtection="1">
      <alignment horizontal="left" vertical="top" wrapText="1"/>
      <protection hidden="1"/>
    </xf>
    <xf numFmtId="0" fontId="73" fillId="0" borderId="51" xfId="0" applyFont="1" applyBorder="1" applyAlignment="1" applyProtection="1">
      <alignment horizontal="left" vertical="top" wrapText="1"/>
      <protection hidden="1"/>
    </xf>
    <xf numFmtId="0" fontId="29"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protection hidden="1"/>
    </xf>
    <xf numFmtId="0" fontId="80" fillId="11" borderId="217" xfId="0" applyFont="1" applyFill="1" applyBorder="1" applyAlignment="1" applyProtection="1">
      <alignment horizontal="left" vertical="top" wrapText="1"/>
      <protection hidden="1"/>
    </xf>
    <xf numFmtId="0" fontId="80" fillId="11" borderId="158" xfId="0" applyFont="1" applyFill="1" applyBorder="1" applyAlignment="1" applyProtection="1">
      <alignment horizontal="left" vertical="top" wrapText="1"/>
      <protection hidden="1"/>
    </xf>
    <xf numFmtId="0" fontId="80" fillId="11" borderId="218" xfId="0" applyFont="1" applyFill="1" applyBorder="1" applyAlignment="1" applyProtection="1">
      <alignment horizontal="left" vertical="top" wrapText="1"/>
      <protection hidden="1"/>
    </xf>
    <xf numFmtId="0" fontId="80" fillId="11" borderId="157" xfId="0" applyFont="1" applyFill="1" applyBorder="1" applyAlignment="1" applyProtection="1">
      <alignment horizontal="left" vertical="top" wrapText="1"/>
      <protection hidden="1"/>
    </xf>
    <xf numFmtId="0" fontId="80" fillId="11" borderId="0" xfId="0" applyFont="1" applyFill="1" applyBorder="1" applyAlignment="1" applyProtection="1">
      <alignment horizontal="left" vertical="top" wrapText="1"/>
      <protection hidden="1"/>
    </xf>
    <xf numFmtId="0" fontId="80" fillId="11" borderId="51" xfId="0" applyFont="1" applyFill="1" applyBorder="1" applyAlignment="1" applyProtection="1">
      <alignment horizontal="left" vertical="top" wrapText="1"/>
      <protection hidden="1"/>
    </xf>
    <xf numFmtId="0" fontId="80" fillId="11" borderId="113" xfId="0" applyFont="1" applyFill="1" applyBorder="1" applyAlignment="1" applyProtection="1">
      <alignment horizontal="left" vertical="top" wrapText="1"/>
      <protection hidden="1"/>
    </xf>
    <xf numFmtId="0" fontId="80" fillId="11" borderId="32" xfId="0" applyFont="1" applyFill="1" applyBorder="1" applyAlignment="1" applyProtection="1">
      <alignment horizontal="left" vertical="top" wrapText="1"/>
      <protection hidden="1"/>
    </xf>
    <xf numFmtId="0" fontId="80" fillId="11" borderId="17" xfId="0" applyFont="1" applyFill="1" applyBorder="1" applyAlignment="1" applyProtection="1">
      <alignment horizontal="left" vertical="top" wrapText="1"/>
      <protection hidden="1"/>
    </xf>
    <xf numFmtId="49" fontId="73" fillId="0" borderId="170" xfId="0" applyNumberFormat="1" applyFont="1" applyBorder="1" applyAlignment="1" applyProtection="1">
      <alignment horizontal="center" vertical="center"/>
      <protection hidden="1"/>
    </xf>
    <xf numFmtId="49" fontId="73" fillId="0" borderId="75" xfId="0" applyNumberFormat="1" applyFont="1" applyBorder="1" applyAlignment="1" applyProtection="1">
      <alignment horizontal="center" vertical="center"/>
      <protection hidden="1"/>
    </xf>
    <xf numFmtId="0" fontId="81" fillId="0" borderId="173" xfId="0" applyFont="1" applyBorder="1" applyAlignment="1" applyProtection="1">
      <alignment horizontal="center" vertical="center"/>
      <protection hidden="1"/>
    </xf>
    <xf numFmtId="0" fontId="81" fillId="0" borderId="160" xfId="0" applyFont="1" applyBorder="1" applyAlignment="1" applyProtection="1">
      <alignment horizontal="center" vertical="center"/>
      <protection hidden="1"/>
    </xf>
    <xf numFmtId="0" fontId="81" fillId="0" borderId="174" xfId="0" applyFont="1" applyBorder="1" applyAlignment="1" applyProtection="1">
      <alignment horizontal="center" vertical="center"/>
      <protection hidden="1"/>
    </xf>
    <xf numFmtId="0" fontId="81" fillId="0" borderId="69" xfId="0" applyFont="1" applyBorder="1" applyAlignment="1" applyProtection="1">
      <alignment horizontal="center" vertical="center"/>
      <protection hidden="1"/>
    </xf>
    <xf numFmtId="0" fontId="81" fillId="0" borderId="215" xfId="0" applyFont="1" applyBorder="1" applyAlignment="1" applyProtection="1">
      <alignment horizontal="left" vertical="center" wrapText="1"/>
      <protection hidden="1"/>
    </xf>
    <xf numFmtId="0" fontId="81" fillId="0" borderId="216" xfId="0" applyFont="1" applyBorder="1" applyAlignment="1" applyProtection="1">
      <alignment horizontal="left" vertical="center" wrapText="1"/>
      <protection hidden="1"/>
    </xf>
    <xf numFmtId="0" fontId="68" fillId="0" borderId="82" xfId="0" applyFont="1" applyBorder="1" applyAlignment="1" applyProtection="1">
      <alignment horizontal="center" vertical="center"/>
      <protection hidden="1"/>
    </xf>
    <xf numFmtId="0" fontId="68" fillId="0" borderId="83" xfId="0" applyFont="1" applyBorder="1" applyAlignment="1" applyProtection="1">
      <alignment horizontal="center" vertical="center"/>
      <protection hidden="1"/>
    </xf>
    <xf numFmtId="0" fontId="68" fillId="0" borderId="84" xfId="0" applyFont="1" applyBorder="1" applyAlignment="1" applyProtection="1">
      <alignment horizontal="center" vertical="center"/>
      <protection hidden="1"/>
    </xf>
    <xf numFmtId="0" fontId="68" fillId="0" borderId="165" xfId="0" applyFont="1" applyBorder="1" applyAlignment="1" applyProtection="1">
      <alignment horizontal="center" vertical="center"/>
      <protection hidden="1"/>
    </xf>
    <xf numFmtId="0" fontId="68" fillId="0" borderId="0" xfId="0" applyFont="1" applyBorder="1" applyAlignment="1" applyProtection="1">
      <alignment horizontal="center" vertical="center"/>
      <protection hidden="1"/>
    </xf>
    <xf numFmtId="0" fontId="68" fillId="0" borderId="166" xfId="0" applyFont="1" applyBorder="1" applyAlignment="1" applyProtection="1">
      <alignment horizontal="center" vertical="center"/>
      <protection hidden="1"/>
    </xf>
    <xf numFmtId="0" fontId="68" fillId="0" borderId="85" xfId="0" applyFont="1" applyBorder="1" applyAlignment="1" applyProtection="1">
      <alignment horizontal="center" vertical="center"/>
      <protection hidden="1"/>
    </xf>
    <xf numFmtId="0" fontId="68" fillId="0" borderId="86" xfId="0" applyFont="1" applyBorder="1" applyAlignment="1" applyProtection="1">
      <alignment horizontal="center" vertical="center"/>
      <protection hidden="1"/>
    </xf>
    <xf numFmtId="0" fontId="68" fillId="0" borderId="89" xfId="0" applyFont="1" applyBorder="1" applyAlignment="1" applyProtection="1">
      <alignment horizontal="center" vertical="center"/>
      <protection hidden="1"/>
    </xf>
    <xf numFmtId="0" fontId="84" fillId="0" borderId="168" xfId="0" applyFont="1" applyBorder="1" applyAlignment="1" applyProtection="1">
      <alignment horizontal="center" vertical="center"/>
      <protection hidden="1"/>
    </xf>
    <xf numFmtId="0" fontId="84" fillId="0" borderId="169" xfId="0" applyFont="1" applyBorder="1" applyAlignment="1" applyProtection="1">
      <alignment horizontal="center" vertical="center"/>
      <protection hidden="1"/>
    </xf>
    <xf numFmtId="0" fontId="85" fillId="0" borderId="171" xfId="0" applyFont="1" applyBorder="1" applyAlignment="1" applyProtection="1">
      <alignment horizontal="center" vertical="center"/>
      <protection hidden="1"/>
    </xf>
    <xf numFmtId="0" fontId="85" fillId="0" borderId="72" xfId="0" applyFont="1" applyBorder="1" applyAlignment="1" applyProtection="1">
      <alignment horizontal="center" vertical="center"/>
      <protection hidden="1"/>
    </xf>
    <xf numFmtId="0" fontId="85" fillId="0" borderId="172" xfId="0" applyFont="1" applyBorder="1" applyAlignment="1" applyProtection="1">
      <alignment horizontal="center" vertical="center"/>
      <protection hidden="1"/>
    </xf>
    <xf numFmtId="0" fontId="85" fillId="0" borderId="167" xfId="0" applyFont="1" applyBorder="1" applyAlignment="1" applyProtection="1">
      <alignment horizontal="center" vertical="center"/>
      <protection hidden="1"/>
    </xf>
    <xf numFmtId="0" fontId="84" fillId="0" borderId="70" xfId="0" applyFont="1" applyBorder="1" applyAlignment="1" applyProtection="1">
      <alignment horizontal="center" vertical="center" wrapText="1"/>
      <protection hidden="1"/>
    </xf>
    <xf numFmtId="0" fontId="84" fillId="0" borderId="61" xfId="0" applyFont="1" applyBorder="1" applyAlignment="1" applyProtection="1">
      <alignment horizontal="center" vertical="center" wrapText="1"/>
      <protection hidden="1"/>
    </xf>
    <xf numFmtId="0" fontId="84" fillId="0" borderId="62" xfId="0" applyFont="1" applyBorder="1" applyAlignment="1" applyProtection="1">
      <alignment horizontal="center" vertical="center" wrapText="1"/>
      <protection hidden="1"/>
    </xf>
    <xf numFmtId="0" fontId="84" fillId="0" borderId="106" xfId="0" applyFont="1" applyBorder="1" applyAlignment="1" applyProtection="1">
      <alignment horizontal="center" vertical="center" wrapText="1"/>
      <protection hidden="1"/>
    </xf>
    <xf numFmtId="0" fontId="84" fillId="0" borderId="97" xfId="0" applyFont="1" applyBorder="1" applyAlignment="1" applyProtection="1">
      <alignment horizontal="center" vertical="center" wrapText="1"/>
      <protection hidden="1"/>
    </xf>
    <xf numFmtId="0" fontId="84" fillId="0" borderId="98" xfId="0" applyFont="1" applyBorder="1" applyAlignment="1" applyProtection="1">
      <alignment horizontal="center" vertical="center" wrapText="1"/>
      <protection hidden="1"/>
    </xf>
    <xf numFmtId="2" fontId="73" fillId="0" borderId="170" xfId="0" applyNumberFormat="1" applyFont="1" applyBorder="1" applyAlignment="1" applyProtection="1">
      <alignment horizontal="center" vertical="center"/>
      <protection hidden="1"/>
    </xf>
    <xf numFmtId="2" fontId="73" fillId="0" borderId="75" xfId="0" applyNumberFormat="1" applyFont="1" applyBorder="1" applyAlignment="1" applyProtection="1">
      <alignment horizontal="center" vertical="center"/>
      <protection hidden="1"/>
    </xf>
    <xf numFmtId="0" fontId="81" fillId="0" borderId="94" xfId="0" applyFont="1" applyBorder="1" applyAlignment="1" applyProtection="1">
      <alignment horizontal="left" vertical="center"/>
      <protection hidden="1"/>
    </xf>
    <xf numFmtId="0" fontId="81" fillId="0" borderId="95" xfId="0" applyFont="1" applyBorder="1" applyAlignment="1" applyProtection="1">
      <alignment horizontal="left" vertical="center"/>
      <protection hidden="1"/>
    </xf>
    <xf numFmtId="0" fontId="81" fillId="0" borderId="96" xfId="0" applyFont="1" applyBorder="1" applyAlignment="1" applyProtection="1">
      <alignment horizontal="left" vertical="center"/>
      <protection hidden="1"/>
    </xf>
    <xf numFmtId="0" fontId="81" fillId="0" borderId="58" xfId="0" applyFont="1" applyBorder="1" applyAlignment="1" applyProtection="1">
      <alignment horizontal="left" vertical="center"/>
      <protection hidden="1"/>
    </xf>
    <xf numFmtId="0" fontId="81" fillId="0" borderId="59" xfId="0" applyFont="1" applyBorder="1" applyAlignment="1" applyProtection="1">
      <alignment horizontal="left" vertical="center"/>
      <protection hidden="1"/>
    </xf>
    <xf numFmtId="0" fontId="81" fillId="0" borderId="64" xfId="0" applyFont="1" applyBorder="1" applyAlignment="1" applyProtection="1">
      <alignment horizontal="left" vertical="center"/>
      <protection hidden="1"/>
    </xf>
    <xf numFmtId="2" fontId="34" fillId="0" borderId="75" xfId="0" applyNumberFormat="1" applyFont="1" applyBorder="1" applyAlignment="1" applyProtection="1">
      <alignment horizontal="center"/>
      <protection hidden="1"/>
    </xf>
    <xf numFmtId="0" fontId="34" fillId="0" borderId="174" xfId="0" applyFont="1" applyBorder="1" applyAlignment="1" applyProtection="1">
      <alignment horizontal="center"/>
      <protection hidden="1"/>
    </xf>
    <xf numFmtId="0" fontId="34" fillId="0" borderId="69" xfId="0" applyFont="1" applyBorder="1" applyAlignment="1" applyProtection="1">
      <alignment horizontal="center"/>
      <protection hidden="1"/>
    </xf>
    <xf numFmtId="0" fontId="34" fillId="0" borderId="58" xfId="0" applyFont="1" applyBorder="1" applyAlignment="1" applyProtection="1">
      <alignment horizontal="center"/>
      <protection hidden="1"/>
    </xf>
    <xf numFmtId="0" fontId="34" fillId="0" borderId="59" xfId="0" applyFont="1" applyBorder="1" applyAlignment="1" applyProtection="1">
      <alignment horizontal="center"/>
      <protection hidden="1"/>
    </xf>
    <xf numFmtId="0" fontId="34" fillId="0" borderId="64" xfId="0" applyFont="1" applyBorder="1" applyAlignment="1" applyProtection="1">
      <alignment horizontal="center"/>
      <protection hidden="1"/>
    </xf>
    <xf numFmtId="0" fontId="82" fillId="0" borderId="174" xfId="0" applyFont="1" applyBorder="1" applyAlignment="1" applyProtection="1">
      <alignment horizontal="center" vertical="center"/>
      <protection hidden="1"/>
    </xf>
    <xf numFmtId="0" fontId="82" fillId="0" borderId="69" xfId="0" applyFont="1" applyBorder="1" applyAlignment="1" applyProtection="1">
      <alignment horizontal="center" vertical="center"/>
      <protection hidden="1"/>
    </xf>
    <xf numFmtId="0" fontId="82" fillId="0" borderId="58" xfId="0" applyFont="1" applyBorder="1" applyAlignment="1" applyProtection="1">
      <alignment horizontal="left" vertical="center"/>
      <protection hidden="1"/>
    </xf>
    <xf numFmtId="0" fontId="82" fillId="0" borderId="59" xfId="0" applyFont="1" applyBorder="1" applyAlignment="1" applyProtection="1">
      <alignment horizontal="left" vertical="center"/>
      <protection hidden="1"/>
    </xf>
    <xf numFmtId="0" fontId="82" fillId="0" borderId="64" xfId="0" applyFont="1" applyBorder="1" applyAlignment="1" applyProtection="1">
      <alignment horizontal="left" vertical="center"/>
      <protection hidden="1"/>
    </xf>
    <xf numFmtId="0" fontId="83" fillId="0" borderId="58" xfId="0" applyFont="1" applyBorder="1" applyAlignment="1" applyProtection="1">
      <alignment horizontal="left" vertical="center" wrapText="1"/>
      <protection hidden="1"/>
    </xf>
    <xf numFmtId="0" fontId="83" fillId="0" borderId="59" xfId="0" applyFont="1" applyBorder="1" applyAlignment="1" applyProtection="1">
      <alignment horizontal="left" vertical="center" wrapText="1"/>
      <protection hidden="1"/>
    </xf>
    <xf numFmtId="0" fontId="83" fillId="0" borderId="64" xfId="0" applyFont="1" applyBorder="1" applyAlignment="1" applyProtection="1">
      <alignment horizontal="left" vertical="center" wrapText="1"/>
      <protection hidden="1"/>
    </xf>
    <xf numFmtId="2" fontId="34" fillId="0" borderId="78" xfId="0" applyNumberFormat="1" applyFont="1" applyBorder="1" applyAlignment="1" applyProtection="1">
      <alignment horizontal="center"/>
      <protection hidden="1"/>
    </xf>
    <xf numFmtId="0" fontId="34" fillId="0" borderId="124" xfId="0" applyFont="1" applyBorder="1" applyAlignment="1" applyProtection="1">
      <alignment horizontal="center"/>
      <protection hidden="1"/>
    </xf>
    <xf numFmtId="0" fontId="34" fillId="0" borderId="73" xfId="0" applyFont="1" applyBorder="1" applyAlignment="1" applyProtection="1">
      <alignment horizontal="center"/>
      <protection hidden="1"/>
    </xf>
    <xf numFmtId="0" fontId="34" fillId="0" borderId="71" xfId="0" applyFont="1" applyBorder="1" applyAlignment="1" applyProtection="1">
      <alignment horizontal="center"/>
      <protection hidden="1"/>
    </xf>
    <xf numFmtId="0" fontId="34" fillId="0" borderId="66" xfId="0" applyFont="1" applyBorder="1" applyAlignment="1" applyProtection="1">
      <alignment horizontal="center"/>
      <protection hidden="1"/>
    </xf>
    <xf numFmtId="0" fontId="34" fillId="0" borderId="67" xfId="0" applyFont="1" applyBorder="1" applyAlignment="1" applyProtection="1">
      <alignment horizontal="center"/>
      <protection hidden="1"/>
    </xf>
    <xf numFmtId="0" fontId="59" fillId="10" borderId="134" xfId="0" applyFont="1" applyFill="1" applyBorder="1" applyAlignment="1" applyProtection="1">
      <alignment horizontal="left" vertical="center"/>
      <protection hidden="1"/>
    </xf>
    <xf numFmtId="0" fontId="59" fillId="10" borderId="92" xfId="0" applyFont="1" applyFill="1" applyBorder="1" applyAlignment="1" applyProtection="1">
      <alignment horizontal="left" vertical="center"/>
      <protection hidden="1"/>
    </xf>
    <xf numFmtId="0" fontId="59" fillId="10" borderId="91" xfId="0" applyFont="1" applyFill="1" applyBorder="1" applyAlignment="1" applyProtection="1">
      <alignment horizontal="left" vertical="center"/>
      <protection hidden="1"/>
    </xf>
    <xf numFmtId="0" fontId="59" fillId="10" borderId="75" xfId="0" applyFont="1" applyFill="1" applyBorder="1" applyAlignment="1" applyProtection="1">
      <alignment horizontal="left" vertical="center"/>
      <protection hidden="1"/>
    </xf>
    <xf numFmtId="0" fontId="59" fillId="10" borderId="53" xfId="0" applyFont="1" applyFill="1" applyBorder="1" applyAlignment="1" applyProtection="1">
      <alignment horizontal="left" vertical="center"/>
      <protection hidden="1"/>
    </xf>
    <xf numFmtId="0" fontId="59" fillId="10" borderId="54" xfId="0" applyFont="1" applyFill="1" applyBorder="1" applyAlignment="1" applyProtection="1">
      <alignment horizontal="left" vertical="center"/>
      <protection hidden="1"/>
    </xf>
    <xf numFmtId="0" fontId="59" fillId="10" borderId="78" xfId="0" applyFont="1" applyFill="1" applyBorder="1" applyAlignment="1" applyProtection="1">
      <alignment horizontal="left" vertical="center"/>
      <protection hidden="1"/>
    </xf>
    <xf numFmtId="0" fontId="59" fillId="10" borderId="56" xfId="0" applyFont="1" applyFill="1" applyBorder="1" applyAlignment="1" applyProtection="1">
      <alignment horizontal="left" vertical="center"/>
      <protection hidden="1"/>
    </xf>
    <xf numFmtId="0" fontId="59" fillId="10" borderId="57" xfId="0" applyFont="1" applyFill="1" applyBorder="1" applyAlignment="1" applyProtection="1">
      <alignment horizontal="left" vertical="center"/>
      <protection hidden="1"/>
    </xf>
    <xf numFmtId="0" fontId="58" fillId="2" borderId="25" xfId="0" applyFont="1" applyFill="1" applyBorder="1" applyAlignment="1" applyProtection="1">
      <alignment horizontal="right" vertical="center" wrapText="1"/>
    </xf>
    <xf numFmtId="0" fontId="58" fillId="2" borderId="18" xfId="0" applyFont="1" applyFill="1" applyBorder="1" applyAlignment="1" applyProtection="1">
      <alignment horizontal="right" vertical="center" wrapText="1"/>
    </xf>
    <xf numFmtId="0" fontId="58" fillId="2" borderId="16" xfId="0" applyFont="1" applyFill="1" applyBorder="1" applyAlignment="1" applyProtection="1">
      <alignment horizontal="right" vertical="center" wrapText="1"/>
    </xf>
    <xf numFmtId="0" fontId="55" fillId="3" borderId="30" xfId="0" applyFont="1" applyFill="1" applyBorder="1" applyAlignment="1" applyProtection="1">
      <alignment horizontal="center" vertical="center"/>
      <protection hidden="1"/>
    </xf>
    <xf numFmtId="0" fontId="55" fillId="3" borderId="3" xfId="0" applyFont="1" applyFill="1" applyBorder="1" applyAlignment="1" applyProtection="1">
      <alignment horizontal="center" vertical="center"/>
      <protection hidden="1"/>
    </xf>
    <xf numFmtId="0" fontId="55" fillId="3" borderId="4" xfId="0" applyFont="1" applyFill="1" applyBorder="1" applyAlignment="1" applyProtection="1">
      <alignment horizontal="center" vertical="center"/>
      <protection hidden="1"/>
    </xf>
    <xf numFmtId="0" fontId="47" fillId="5" borderId="82" xfId="0" applyFont="1" applyFill="1" applyBorder="1" applyAlignment="1" applyProtection="1">
      <alignment horizontal="center" vertical="center" wrapText="1"/>
      <protection hidden="1"/>
    </xf>
    <xf numFmtId="0" fontId="47" fillId="5" borderId="83" xfId="0" applyFont="1" applyFill="1" applyBorder="1" applyAlignment="1" applyProtection="1">
      <alignment horizontal="center" vertical="center" wrapText="1"/>
      <protection hidden="1"/>
    </xf>
    <xf numFmtId="0" fontId="47" fillId="5" borderId="84" xfId="0" applyFont="1" applyFill="1" applyBorder="1" applyAlignment="1" applyProtection="1">
      <alignment horizontal="center" vertical="center" wrapText="1"/>
      <protection hidden="1"/>
    </xf>
    <xf numFmtId="0" fontId="47" fillId="5" borderId="128" xfId="0" applyFont="1" applyFill="1" applyBorder="1" applyAlignment="1" applyProtection="1">
      <alignment horizontal="center" vertical="center" wrapText="1"/>
      <protection hidden="1"/>
    </xf>
    <xf numFmtId="0" fontId="47" fillId="5" borderId="9" xfId="0" applyFont="1" applyFill="1" applyBorder="1" applyAlignment="1" applyProtection="1">
      <alignment horizontal="center" vertical="center" wrapText="1"/>
      <protection hidden="1"/>
    </xf>
    <xf numFmtId="0" fontId="47" fillId="5" borderId="129" xfId="0" applyFont="1" applyFill="1" applyBorder="1" applyAlignment="1" applyProtection="1">
      <alignment horizontal="center" vertical="center" wrapText="1"/>
      <protection hidden="1"/>
    </xf>
    <xf numFmtId="0" fontId="44" fillId="7" borderId="130" xfId="0" applyFont="1" applyFill="1" applyBorder="1" applyAlignment="1" applyProtection="1">
      <alignment horizontal="right" vertical="center"/>
      <protection hidden="1"/>
    </xf>
    <xf numFmtId="0" fontId="44" fillId="7" borderId="131" xfId="0" applyFont="1" applyFill="1" applyBorder="1" applyAlignment="1" applyProtection="1">
      <alignment horizontal="right" vertical="center"/>
      <protection hidden="1"/>
    </xf>
    <xf numFmtId="0" fontId="44" fillId="7" borderId="132" xfId="0" applyFont="1" applyFill="1" applyBorder="1" applyAlignment="1" applyProtection="1">
      <alignment horizontal="right" vertical="center"/>
      <protection hidden="1"/>
    </xf>
    <xf numFmtId="0" fontId="55" fillId="3" borderId="14" xfId="0" applyFont="1" applyFill="1" applyBorder="1" applyAlignment="1" applyProtection="1">
      <alignment horizontal="center" vertical="center"/>
      <protection hidden="1"/>
    </xf>
    <xf numFmtId="0" fontId="55" fillId="3" borderId="9" xfId="0" applyFont="1" applyFill="1" applyBorder="1" applyAlignment="1" applyProtection="1">
      <alignment horizontal="center" vertical="center"/>
      <protection hidden="1"/>
    </xf>
    <xf numFmtId="0" fontId="55" fillId="3" borderId="15" xfId="0" applyFont="1" applyFill="1" applyBorder="1" applyAlignment="1" applyProtection="1">
      <alignment horizontal="center" vertical="center"/>
      <protection hidden="1"/>
    </xf>
    <xf numFmtId="0" fontId="58" fillId="2" borderId="21" xfId="0" applyFont="1" applyFill="1" applyBorder="1" applyAlignment="1" applyProtection="1">
      <alignment horizontal="right" vertical="center"/>
      <protection hidden="1"/>
    </xf>
    <xf numFmtId="0" fontId="58" fillId="2" borderId="22" xfId="0" applyFont="1" applyFill="1" applyBorder="1" applyAlignment="1" applyProtection="1">
      <alignment horizontal="right" vertical="center"/>
      <protection hidden="1"/>
    </xf>
    <xf numFmtId="0" fontId="58" fillId="2" borderId="29" xfId="0" applyFont="1" applyFill="1" applyBorder="1" applyAlignment="1" applyProtection="1">
      <alignment horizontal="right" vertical="center"/>
      <protection hidden="1"/>
    </xf>
    <xf numFmtId="0" fontId="58" fillId="2" borderId="25" xfId="0" applyFont="1" applyFill="1" applyBorder="1" applyAlignment="1" applyProtection="1">
      <alignment horizontal="right" vertical="center" wrapText="1"/>
      <protection hidden="1"/>
    </xf>
    <xf numFmtId="0" fontId="58" fillId="2" borderId="18" xfId="0" applyFont="1" applyFill="1" applyBorder="1" applyAlignment="1" applyProtection="1">
      <alignment horizontal="right" vertical="center" wrapText="1"/>
      <protection hidden="1"/>
    </xf>
    <xf numFmtId="0" fontId="58" fillId="2" borderId="16" xfId="0" applyFont="1" applyFill="1" applyBorder="1" applyAlignment="1" applyProtection="1">
      <alignment horizontal="right" vertical="center" wrapText="1"/>
      <protection hidden="1"/>
    </xf>
    <xf numFmtId="0" fontId="55" fillId="5" borderId="30" xfId="0" applyFont="1" applyFill="1" applyBorder="1" applyAlignment="1" applyProtection="1">
      <alignment horizontal="right" vertical="center"/>
      <protection hidden="1"/>
    </xf>
    <xf numFmtId="0" fontId="55" fillId="5" borderId="43" xfId="0" applyFont="1" applyFill="1" applyBorder="1" applyAlignment="1" applyProtection="1">
      <alignment horizontal="right" vertical="center"/>
      <protection hidden="1"/>
    </xf>
    <xf numFmtId="0" fontId="66" fillId="0" borderId="63" xfId="0" applyFont="1" applyBorder="1" applyAlignment="1" applyProtection="1">
      <alignment vertical="center"/>
    </xf>
    <xf numFmtId="0" fontId="66" fillId="0" borderId="69" xfId="0" applyFont="1" applyBorder="1" applyAlignment="1" applyProtection="1">
      <alignment vertical="center"/>
    </xf>
    <xf numFmtId="0" fontId="66" fillId="0" borderId="70" xfId="0" applyFont="1" applyBorder="1" applyAlignment="1" applyProtection="1">
      <alignment horizontal="center" vertical="center"/>
      <protection hidden="1"/>
    </xf>
    <xf numFmtId="0" fontId="66" fillId="0" borderId="103" xfId="0" applyFont="1" applyBorder="1" applyAlignment="1" applyProtection="1">
      <alignment vertical="center"/>
      <protection hidden="1"/>
    </xf>
    <xf numFmtId="0" fontId="71" fillId="10" borderId="75" xfId="0" applyNumberFormat="1" applyFont="1" applyFill="1" applyBorder="1" applyAlignment="1" applyProtection="1">
      <alignment horizontal="center" vertical="center"/>
      <protection hidden="1"/>
    </xf>
    <xf numFmtId="0" fontId="71" fillId="10" borderId="111" xfId="0" applyNumberFormat="1" applyFont="1" applyFill="1" applyBorder="1" applyAlignment="1" applyProtection="1">
      <alignment horizontal="center" vertical="center"/>
      <protection hidden="1"/>
    </xf>
    <xf numFmtId="0" fontId="66" fillId="0" borderId="58" xfId="0" applyFont="1" applyBorder="1" applyAlignment="1" applyProtection="1">
      <alignment horizontal="center" vertical="center"/>
      <protection hidden="1"/>
    </xf>
    <xf numFmtId="0" fontId="66" fillId="0" borderId="104" xfId="0" applyFont="1" applyBorder="1" applyAlignment="1" applyProtection="1">
      <alignment vertical="center"/>
      <protection hidden="1"/>
    </xf>
    <xf numFmtId="0" fontId="66" fillId="0" borderId="94" xfId="0" applyFont="1" applyBorder="1" applyAlignment="1" applyProtection="1">
      <alignment horizontal="center" vertical="center"/>
      <protection hidden="1"/>
    </xf>
    <xf numFmtId="0" fontId="66" fillId="0" borderId="161" xfId="0" applyFont="1" applyBorder="1" applyAlignment="1" applyProtection="1">
      <alignment vertical="center"/>
      <protection hidden="1"/>
    </xf>
    <xf numFmtId="0" fontId="58" fillId="2" borderId="25" xfId="0" applyFont="1" applyFill="1" applyBorder="1" applyAlignment="1" applyProtection="1">
      <alignment horizontal="right" vertical="center"/>
      <protection hidden="1"/>
    </xf>
    <xf numFmtId="0" fontId="58" fillId="2" borderId="18" xfId="0" applyFont="1" applyFill="1" applyBorder="1" applyAlignment="1" applyProtection="1">
      <alignment horizontal="right" vertical="center"/>
      <protection hidden="1"/>
    </xf>
    <xf numFmtId="0" fontId="58" fillId="2" borderId="16" xfId="0" applyFont="1" applyFill="1" applyBorder="1" applyAlignment="1" applyProtection="1">
      <alignment horizontal="right" vertical="center"/>
      <protection hidden="1"/>
    </xf>
    <xf numFmtId="0" fontId="58" fillId="2" borderId="93" xfId="0" applyFont="1" applyFill="1" applyBorder="1" applyAlignment="1" applyProtection="1">
      <alignment horizontal="right" vertical="center"/>
      <protection hidden="1"/>
    </xf>
    <xf numFmtId="0" fontId="58" fillId="2" borderId="43" xfId="0" applyFont="1" applyFill="1" applyBorder="1" applyAlignment="1" applyProtection="1">
      <alignment horizontal="right" vertical="center"/>
      <protection hidden="1"/>
    </xf>
    <xf numFmtId="0" fontId="58" fillId="2" borderId="24" xfId="0" applyFont="1" applyFill="1" applyBorder="1" applyAlignment="1" applyProtection="1">
      <alignment horizontal="right" vertical="center"/>
      <protection hidden="1"/>
    </xf>
    <xf numFmtId="0" fontId="58" fillId="2" borderId="34" xfId="0" applyFont="1" applyFill="1" applyBorder="1" applyAlignment="1" applyProtection="1">
      <alignment horizontal="right" vertical="center"/>
      <protection hidden="1"/>
    </xf>
    <xf numFmtId="0" fontId="58" fillId="2" borderId="6" xfId="0" applyFont="1" applyFill="1" applyBorder="1" applyAlignment="1" applyProtection="1">
      <alignment horizontal="right" vertical="center"/>
      <protection hidden="1"/>
    </xf>
    <xf numFmtId="0" fontId="66" fillId="0" borderId="65" xfId="0" applyFont="1" applyBorder="1" applyAlignment="1" applyProtection="1">
      <alignment vertical="center"/>
    </xf>
    <xf numFmtId="0" fontId="66" fillId="0" borderId="73" xfId="0" applyFont="1" applyBorder="1" applyAlignment="1" applyProtection="1">
      <alignment vertical="center"/>
    </xf>
    <xf numFmtId="0" fontId="66" fillId="0" borderId="71" xfId="0" applyFont="1" applyBorder="1" applyAlignment="1" applyProtection="1">
      <alignment horizontal="center" vertical="center"/>
      <protection hidden="1"/>
    </xf>
    <xf numFmtId="0" fontId="66" fillId="0" borderId="105" xfId="0" applyFont="1" applyBorder="1" applyAlignment="1" applyProtection="1">
      <alignment vertical="center"/>
      <protection hidden="1"/>
    </xf>
    <xf numFmtId="0" fontId="58" fillId="2" borderId="14" xfId="0" applyFont="1" applyFill="1" applyBorder="1" applyAlignment="1" applyProtection="1">
      <alignment horizontal="right" vertical="center"/>
      <protection hidden="1"/>
    </xf>
    <xf numFmtId="0" fontId="58" fillId="2" borderId="9" xfId="0" applyFont="1" applyFill="1" applyBorder="1" applyAlignment="1" applyProtection="1">
      <alignment horizontal="right" vertical="center"/>
      <protection hidden="1"/>
    </xf>
    <xf numFmtId="0" fontId="58" fillId="2" borderId="19" xfId="0" applyFont="1" applyFill="1" applyBorder="1" applyAlignment="1" applyProtection="1">
      <alignment horizontal="right" vertical="center"/>
      <protection hidden="1"/>
    </xf>
    <xf numFmtId="0" fontId="66" fillId="0" borderId="63" xfId="0" applyFont="1" applyBorder="1" applyAlignment="1" applyProtection="1">
      <alignment vertical="center" wrapText="1"/>
    </xf>
    <xf numFmtId="0" fontId="62" fillId="0" borderId="63" xfId="0" applyFont="1" applyBorder="1" applyAlignment="1" applyProtection="1">
      <alignment vertical="center"/>
    </xf>
    <xf numFmtId="0" fontId="62" fillId="0" borderId="69" xfId="0" applyFont="1" applyBorder="1" applyAlignment="1" applyProtection="1">
      <alignment vertical="center"/>
    </xf>
    <xf numFmtId="0" fontId="43" fillId="10" borderId="5" xfId="0" applyFont="1" applyFill="1" applyBorder="1" applyAlignment="1" applyProtection="1">
      <alignment horizontal="center" vertical="center"/>
      <protection hidden="1"/>
    </xf>
    <xf numFmtId="0" fontId="43" fillId="10" borderId="35" xfId="0" applyFont="1" applyFill="1" applyBorder="1" applyAlignment="1" applyProtection="1">
      <alignment horizontal="center" vertical="center"/>
      <protection hidden="1"/>
    </xf>
    <xf numFmtId="0" fontId="65" fillId="2" borderId="27" xfId="0" applyFont="1" applyFill="1" applyBorder="1" applyAlignment="1" applyProtection="1">
      <alignment horizontal="right" vertical="center"/>
      <protection hidden="1"/>
    </xf>
    <xf numFmtId="0" fontId="66" fillId="0" borderId="5" xfId="0" applyFont="1" applyBorder="1" applyAlignment="1" applyProtection="1">
      <alignment vertical="center"/>
      <protection hidden="1"/>
    </xf>
    <xf numFmtId="0" fontId="66" fillId="2" borderId="27" xfId="0" applyFont="1" applyFill="1" applyBorder="1" applyAlignment="1" applyProtection="1">
      <alignment horizontal="right" vertical="center"/>
      <protection hidden="1"/>
    </xf>
    <xf numFmtId="0" fontId="55" fillId="2" borderId="30" xfId="0" applyFont="1" applyFill="1" applyBorder="1" applyAlignment="1" applyProtection="1">
      <alignment horizontal="right" vertical="center"/>
      <protection hidden="1"/>
    </xf>
    <xf numFmtId="0" fontId="55" fillId="2" borderId="3" xfId="0" applyFont="1" applyFill="1" applyBorder="1" applyAlignment="1" applyProtection="1">
      <alignment horizontal="right" vertical="center"/>
      <protection hidden="1"/>
    </xf>
    <xf numFmtId="0" fontId="55" fillId="2" borderId="99" xfId="0" applyFont="1" applyFill="1" applyBorder="1" applyAlignment="1" applyProtection="1">
      <alignment horizontal="right" vertical="center"/>
      <protection hidden="1"/>
    </xf>
    <xf numFmtId="0" fontId="66" fillId="2" borderId="20" xfId="0" applyFont="1" applyFill="1" applyBorder="1" applyAlignment="1" applyProtection="1">
      <alignment horizontal="right" vertical="center"/>
      <protection hidden="1"/>
    </xf>
    <xf numFmtId="0" fontId="66" fillId="0" borderId="8" xfId="0" applyFont="1" applyBorder="1" applyAlignment="1" applyProtection="1">
      <alignment vertical="center"/>
      <protection hidden="1"/>
    </xf>
    <xf numFmtId="0" fontId="43" fillId="10" borderId="8" xfId="0" applyFont="1" applyFill="1" applyBorder="1" applyAlignment="1" applyProtection="1">
      <alignment horizontal="left" vertical="center"/>
      <protection hidden="1"/>
    </xf>
    <xf numFmtId="0" fontId="43" fillId="10" borderId="36" xfId="0" applyFont="1" applyFill="1" applyBorder="1" applyAlignment="1" applyProtection="1">
      <alignment horizontal="left" vertical="center"/>
      <protection hidden="1"/>
    </xf>
    <xf numFmtId="0" fontId="55" fillId="0" borderId="117" xfId="0" applyFont="1" applyBorder="1" applyAlignment="1" applyProtection="1">
      <alignment horizontal="right" vertical="center"/>
      <protection hidden="1"/>
    </xf>
    <xf numFmtId="0" fontId="55" fillId="0" borderId="118" xfId="0" applyFont="1" applyBorder="1" applyAlignment="1" applyProtection="1">
      <alignment horizontal="right" vertical="center"/>
      <protection hidden="1"/>
    </xf>
    <xf numFmtId="0" fontId="55" fillId="0" borderId="119" xfId="0" applyFont="1" applyBorder="1" applyAlignment="1" applyProtection="1">
      <alignment horizontal="right" vertical="center"/>
      <protection hidden="1"/>
    </xf>
    <xf numFmtId="0" fontId="93" fillId="0" borderId="115" xfId="0" applyFont="1" applyBorder="1" applyAlignment="1" applyProtection="1">
      <alignment horizontal="center" vertical="center" wrapText="1"/>
      <protection hidden="1"/>
    </xf>
    <xf numFmtId="0" fontId="93" fillId="0" borderId="116" xfId="0" applyFont="1" applyBorder="1" applyAlignment="1" applyProtection="1">
      <alignment horizontal="center" vertical="center" wrapText="1"/>
      <protection hidden="1"/>
    </xf>
    <xf numFmtId="0" fontId="66" fillId="0" borderId="120" xfId="0" applyFont="1" applyBorder="1" applyAlignment="1" applyProtection="1">
      <alignment horizontal="center" vertical="top"/>
      <protection hidden="1"/>
    </xf>
    <xf numFmtId="0" fontId="66" fillId="0" borderId="121" xfId="0" applyFont="1" applyBorder="1" applyAlignment="1" applyProtection="1">
      <alignment horizontal="center" vertical="top"/>
      <protection hidden="1"/>
    </xf>
    <xf numFmtId="0" fontId="66" fillId="0" borderId="124" xfId="0" applyFont="1" applyBorder="1" applyAlignment="1" applyProtection="1">
      <alignment horizontal="center" vertical="center"/>
      <protection hidden="1"/>
    </xf>
    <xf numFmtId="0" fontId="66" fillId="0" borderId="52" xfId="0" applyFont="1" applyBorder="1" applyAlignment="1" applyProtection="1">
      <alignment horizontal="center" vertical="center"/>
      <protection hidden="1"/>
    </xf>
    <xf numFmtId="0" fontId="66" fillId="0" borderId="111" xfId="0" applyFont="1" applyBorder="1" applyAlignment="1" applyProtection="1">
      <alignment horizontal="center" vertical="center"/>
      <protection hidden="1"/>
    </xf>
    <xf numFmtId="0" fontId="59" fillId="0" borderId="63" xfId="0" applyFont="1" applyBorder="1" applyAlignment="1" applyProtection="1">
      <alignment vertical="center"/>
    </xf>
    <xf numFmtId="0" fontId="59" fillId="0" borderId="69" xfId="0" applyFont="1" applyBorder="1" applyAlignment="1" applyProtection="1">
      <alignment vertical="center"/>
    </xf>
    <xf numFmtId="165" fontId="57" fillId="10" borderId="75" xfId="0" applyNumberFormat="1" applyFont="1" applyFill="1" applyBorder="1" applyAlignment="1" applyProtection="1">
      <alignment horizontal="center" vertical="center"/>
      <protection hidden="1"/>
    </xf>
    <xf numFmtId="165" fontId="57" fillId="10" borderId="111" xfId="0" applyNumberFormat="1" applyFont="1" applyFill="1" applyBorder="1" applyAlignment="1" applyProtection="1">
      <alignment horizontal="center" vertical="center"/>
      <protection hidden="1"/>
    </xf>
    <xf numFmtId="0" fontId="58" fillId="2" borderId="21" xfId="0" applyFont="1" applyFill="1" applyBorder="1" applyAlignment="1" applyProtection="1">
      <alignment horizontal="right" vertical="center" wrapText="1"/>
      <protection hidden="1"/>
    </xf>
    <xf numFmtId="0" fontId="58" fillId="2" borderId="22" xfId="0" applyFont="1" applyFill="1" applyBorder="1" applyAlignment="1" applyProtection="1">
      <alignment horizontal="right" vertical="center" wrapText="1"/>
      <protection hidden="1"/>
    </xf>
    <xf numFmtId="0" fontId="58" fillId="2" borderId="29" xfId="0" applyFont="1" applyFill="1" applyBorder="1" applyAlignment="1" applyProtection="1">
      <alignment horizontal="right" vertical="center" wrapText="1"/>
      <protection hidden="1"/>
    </xf>
    <xf numFmtId="0" fontId="58" fillId="5" borderId="30" xfId="0" applyFont="1" applyFill="1" applyBorder="1" applyAlignment="1" applyProtection="1">
      <alignment horizontal="right" vertical="center" wrapText="1"/>
      <protection hidden="1"/>
    </xf>
    <xf numFmtId="0" fontId="58" fillId="5" borderId="3" xfId="0" applyFont="1" applyFill="1" applyBorder="1" applyAlignment="1" applyProtection="1">
      <alignment horizontal="right" vertical="center" wrapText="1"/>
      <protection hidden="1"/>
    </xf>
    <xf numFmtId="0" fontId="58" fillId="5" borderId="43" xfId="0" applyFont="1" applyFill="1" applyBorder="1" applyAlignment="1" applyProtection="1">
      <alignment horizontal="right" vertical="center" wrapText="1"/>
      <protection hidden="1"/>
    </xf>
    <xf numFmtId="0" fontId="46" fillId="3" borderId="82" xfId="0" applyFont="1" applyFill="1" applyBorder="1" applyAlignment="1" applyProtection="1">
      <alignment horizontal="center" vertical="center" wrapText="1"/>
      <protection hidden="1"/>
    </xf>
    <xf numFmtId="0" fontId="46" fillId="3" borderId="83" xfId="0" applyFont="1" applyFill="1" applyBorder="1" applyAlignment="1" applyProtection="1">
      <alignment horizontal="center" vertical="center" wrapText="1"/>
      <protection hidden="1"/>
    </xf>
    <xf numFmtId="0" fontId="46" fillId="3" borderId="84" xfId="0" applyFont="1" applyFill="1" applyBorder="1" applyAlignment="1" applyProtection="1">
      <alignment horizontal="center" vertical="center" wrapText="1"/>
      <protection hidden="1"/>
    </xf>
    <xf numFmtId="0" fontId="46" fillId="3" borderId="49" xfId="0" applyFont="1" applyFill="1" applyBorder="1" applyAlignment="1" applyProtection="1">
      <alignment horizontal="center" vertical="center" wrapText="1"/>
      <protection hidden="1"/>
    </xf>
    <xf numFmtId="0" fontId="46" fillId="3" borderId="32" xfId="0" applyFont="1" applyFill="1" applyBorder="1" applyAlignment="1" applyProtection="1">
      <alignment horizontal="center" vertical="center" wrapText="1"/>
      <protection hidden="1"/>
    </xf>
    <xf numFmtId="0" fontId="46" fillId="3" borderId="50" xfId="0" applyFont="1" applyFill="1" applyBorder="1" applyAlignment="1" applyProtection="1">
      <alignment horizontal="center" vertical="center" wrapText="1"/>
      <protection hidden="1"/>
    </xf>
    <xf numFmtId="0" fontId="70" fillId="0" borderId="52" xfId="0" applyFont="1" applyBorder="1" applyAlignment="1" applyProtection="1">
      <alignment horizontal="center" vertical="center"/>
      <protection hidden="1"/>
    </xf>
    <xf numFmtId="0" fontId="70" fillId="0" borderId="111" xfId="0" applyFont="1" applyBorder="1" applyAlignment="1" applyProtection="1">
      <alignment horizontal="center" vertical="center"/>
      <protection hidden="1"/>
    </xf>
    <xf numFmtId="0" fontId="59" fillId="10" borderId="52" xfId="0" applyFont="1" applyFill="1" applyBorder="1" applyAlignment="1" applyProtection="1">
      <alignment horizontal="left" vertical="center"/>
      <protection hidden="1"/>
    </xf>
    <xf numFmtId="0" fontId="59" fillId="10" borderId="55" xfId="0" applyFont="1" applyFill="1" applyBorder="1" applyAlignment="1" applyProtection="1">
      <alignment horizontal="left" vertical="center"/>
      <protection hidden="1"/>
    </xf>
    <xf numFmtId="0" fontId="67" fillId="10" borderId="75" xfId="0" applyNumberFormat="1" applyFont="1" applyFill="1" applyBorder="1" applyAlignment="1" applyProtection="1">
      <alignment horizontal="center" vertical="center"/>
      <protection hidden="1"/>
    </xf>
    <xf numFmtId="0" fontId="67" fillId="10" borderId="111" xfId="0" applyNumberFormat="1" applyFont="1" applyFill="1" applyBorder="1" applyAlignment="1" applyProtection="1">
      <alignment horizontal="center" vertical="center"/>
      <protection hidden="1"/>
    </xf>
    <xf numFmtId="0" fontId="65" fillId="2" borderId="80" xfId="0" applyFont="1" applyFill="1" applyBorder="1" applyAlignment="1" applyProtection="1">
      <alignment horizontal="right" vertical="center"/>
      <protection hidden="1"/>
    </xf>
    <xf numFmtId="0" fontId="66" fillId="0" borderId="17" xfId="0" applyFont="1" applyBorder="1" applyAlignment="1" applyProtection="1">
      <alignment horizontal="right" vertical="center"/>
      <protection hidden="1"/>
    </xf>
    <xf numFmtId="0" fontId="65" fillId="2" borderId="24" xfId="0" applyFont="1" applyFill="1" applyBorder="1" applyAlignment="1" applyProtection="1">
      <alignment horizontal="right" vertical="center"/>
      <protection hidden="1"/>
    </xf>
    <xf numFmtId="0" fontId="65" fillId="2" borderId="6" xfId="0" applyFont="1" applyFill="1" applyBorder="1" applyAlignment="1" applyProtection="1">
      <alignment horizontal="right" vertical="center"/>
      <protection hidden="1"/>
    </xf>
    <xf numFmtId="0" fontId="66" fillId="0" borderId="60" xfId="0" applyFont="1" applyBorder="1" applyAlignment="1" applyProtection="1">
      <alignment horizontal="left" vertical="center"/>
    </xf>
    <xf numFmtId="0" fontId="66" fillId="0" borderId="72" xfId="0" applyFont="1" applyBorder="1" applyAlignment="1" applyProtection="1">
      <alignment horizontal="left" vertical="center"/>
    </xf>
    <xf numFmtId="0" fontId="64" fillId="9" borderId="13" xfId="0" applyFont="1" applyFill="1" applyBorder="1" applyAlignment="1" applyProtection="1">
      <alignment horizontal="center" vertical="center" textRotation="90"/>
      <protection hidden="1"/>
    </xf>
    <xf numFmtId="0" fontId="64" fillId="9" borderId="1" xfId="0" applyFont="1" applyFill="1" applyBorder="1" applyAlignment="1" applyProtection="1">
      <alignment horizontal="center" vertical="center" textRotation="90"/>
      <protection hidden="1"/>
    </xf>
    <xf numFmtId="0" fontId="64" fillId="9" borderId="15" xfId="0" applyFont="1" applyFill="1" applyBorder="1" applyAlignment="1" applyProtection="1">
      <alignment horizontal="center" vertical="center" textRotation="90"/>
      <protection hidden="1"/>
    </xf>
    <xf numFmtId="0" fontId="66" fillId="0" borderId="63" xfId="0" applyFont="1" applyBorder="1" applyAlignment="1" applyProtection="1">
      <alignment vertical="center"/>
      <protection hidden="1"/>
    </xf>
    <xf numFmtId="0" fontId="66" fillId="0" borderId="69" xfId="0" applyFont="1" applyBorder="1" applyAlignment="1" applyProtection="1">
      <alignment vertical="center"/>
      <protection hidden="1"/>
    </xf>
    <xf numFmtId="0" fontId="55" fillId="9" borderId="12" xfId="0" applyFont="1" applyFill="1" applyBorder="1" applyAlignment="1" applyProtection="1">
      <alignment horizontal="center" vertical="center" textRotation="90"/>
      <protection hidden="1"/>
    </xf>
    <xf numFmtId="0" fontId="55" fillId="9" borderId="10" xfId="0" applyFont="1" applyFill="1" applyBorder="1" applyAlignment="1" applyProtection="1">
      <alignment horizontal="center" vertical="center" textRotation="90"/>
      <protection hidden="1"/>
    </xf>
    <xf numFmtId="0" fontId="55" fillId="9" borderId="14" xfId="0" applyFont="1" applyFill="1" applyBorder="1" applyAlignment="1" applyProtection="1">
      <alignment horizontal="center" vertical="center" textRotation="90"/>
      <protection hidden="1"/>
    </xf>
    <xf numFmtId="0" fontId="63" fillId="9" borderId="12" xfId="0" applyFont="1" applyFill="1" applyBorder="1" applyAlignment="1" applyProtection="1">
      <alignment horizontal="center" vertical="center" textRotation="90"/>
      <protection hidden="1"/>
    </xf>
    <xf numFmtId="0" fontId="63" fillId="9" borderId="10" xfId="0" applyFont="1" applyFill="1" applyBorder="1" applyAlignment="1" applyProtection="1">
      <alignment horizontal="center" vertical="center" textRotation="90"/>
      <protection hidden="1"/>
    </xf>
    <xf numFmtId="0" fontId="63" fillId="9" borderId="14" xfId="0" applyFont="1" applyFill="1" applyBorder="1" applyAlignment="1" applyProtection="1">
      <alignment horizontal="center" vertical="center" textRotation="90"/>
      <protection hidden="1"/>
    </xf>
    <xf numFmtId="0" fontId="64" fillId="9" borderId="11" xfId="0" applyFont="1" applyFill="1" applyBorder="1" applyAlignment="1" applyProtection="1">
      <alignment horizontal="center" vertical="center" textRotation="90"/>
      <protection hidden="1"/>
    </xf>
    <xf numFmtId="0" fontId="64" fillId="9" borderId="0" xfId="0" applyFont="1" applyFill="1" applyBorder="1" applyAlignment="1" applyProtection="1">
      <alignment horizontal="center" vertical="center" textRotation="90"/>
      <protection hidden="1"/>
    </xf>
    <xf numFmtId="0" fontId="64" fillId="9" borderId="9" xfId="0" applyFont="1" applyFill="1" applyBorder="1" applyAlignment="1" applyProtection="1">
      <alignment horizontal="center" vertical="center" textRotation="90"/>
      <protection hidden="1"/>
    </xf>
    <xf numFmtId="0" fontId="66" fillId="0" borderId="159" xfId="0" applyFont="1" applyBorder="1" applyAlignment="1" applyProtection="1">
      <alignment horizontal="left" vertical="center"/>
    </xf>
    <xf numFmtId="0" fontId="66" fillId="0" borderId="160" xfId="0" applyFont="1" applyBorder="1" applyAlignment="1" applyProtection="1">
      <alignment horizontal="left" vertical="center"/>
    </xf>
    <xf numFmtId="0" fontId="66" fillId="0" borderId="75" xfId="0" applyFont="1" applyBorder="1" applyAlignment="1" applyProtection="1">
      <alignment horizontal="left" vertical="center"/>
    </xf>
    <xf numFmtId="0" fontId="66" fillId="0" borderId="79" xfId="0" applyFont="1" applyBorder="1" applyAlignment="1" applyProtection="1">
      <alignment horizontal="left" vertical="center"/>
    </xf>
    <xf numFmtId="0" fontId="54" fillId="2" borderId="156" xfId="0" applyFont="1" applyFill="1" applyBorder="1" applyAlignment="1" applyProtection="1">
      <alignment horizontal="center" vertical="center" textRotation="90" wrapText="1"/>
      <protection hidden="1"/>
    </xf>
    <xf numFmtId="0" fontId="54" fillId="2" borderId="158" xfId="0" applyFont="1" applyFill="1" applyBorder="1" applyAlignment="1" applyProtection="1">
      <alignment horizontal="center" vertical="center" textRotation="90" wrapText="1"/>
      <protection hidden="1"/>
    </xf>
    <xf numFmtId="0" fontId="54" fillId="2" borderId="10" xfId="0" applyFont="1" applyFill="1" applyBorder="1" applyAlignment="1" applyProtection="1">
      <alignment horizontal="center" vertical="center" textRotation="90" wrapText="1"/>
      <protection hidden="1"/>
    </xf>
    <xf numFmtId="0" fontId="54" fillId="2" borderId="0" xfId="0" applyFont="1" applyFill="1" applyBorder="1" applyAlignment="1" applyProtection="1">
      <alignment horizontal="center" vertical="center" textRotation="90" wrapText="1"/>
      <protection hidden="1"/>
    </xf>
    <xf numFmtId="0" fontId="54" fillId="2" borderId="14" xfId="0" applyFont="1" applyFill="1" applyBorder="1" applyAlignment="1" applyProtection="1">
      <alignment horizontal="center" vertical="center" textRotation="90" wrapText="1"/>
      <protection hidden="1"/>
    </xf>
    <xf numFmtId="0" fontId="54" fillId="2" borderId="9" xfId="0" applyFont="1" applyFill="1" applyBorder="1" applyAlignment="1" applyProtection="1">
      <alignment horizontal="center" vertical="center" textRotation="90" wrapText="1"/>
      <protection hidden="1"/>
    </xf>
    <xf numFmtId="0" fontId="58" fillId="0" borderId="175" xfId="0" applyFont="1" applyBorder="1" applyAlignment="1" applyProtection="1">
      <alignment horizontal="left" vertical="top" wrapText="1"/>
      <protection hidden="1"/>
    </xf>
    <xf numFmtId="0" fontId="58" fillId="0" borderId="0" xfId="0" applyFont="1" applyBorder="1" applyAlignment="1" applyProtection="1">
      <alignment horizontal="left" vertical="top" wrapText="1"/>
      <protection hidden="1"/>
    </xf>
    <xf numFmtId="0" fontId="58" fillId="0" borderId="162" xfId="0" applyFont="1" applyBorder="1" applyAlignment="1" applyProtection="1">
      <alignment horizontal="left" vertical="top" wrapText="1"/>
      <protection hidden="1"/>
    </xf>
    <xf numFmtId="0" fontId="58" fillId="0" borderId="176" xfId="0" applyFont="1" applyBorder="1" applyAlignment="1" applyProtection="1">
      <alignment horizontal="left" vertical="top" wrapText="1"/>
      <protection hidden="1"/>
    </xf>
    <xf numFmtId="0" fontId="58" fillId="0" borderId="163" xfId="0" applyFont="1" applyBorder="1" applyAlignment="1" applyProtection="1">
      <alignment horizontal="left" vertical="top" wrapText="1"/>
      <protection hidden="1"/>
    </xf>
    <xf numFmtId="0" fontId="58" fillId="0" borderId="164" xfId="0" applyFont="1" applyBorder="1" applyAlignment="1" applyProtection="1">
      <alignment horizontal="left" vertical="top" wrapText="1"/>
      <protection hidden="1"/>
    </xf>
    <xf numFmtId="0" fontId="55" fillId="0" borderId="21" xfId="0" applyFont="1" applyBorder="1" applyAlignment="1" applyProtection="1">
      <alignment horizontal="center" vertical="center"/>
      <protection hidden="1"/>
    </xf>
    <xf numFmtId="0" fontId="55" fillId="0" borderId="22" xfId="0" applyFont="1" applyBorder="1" applyAlignment="1" applyProtection="1">
      <alignment horizontal="center" vertical="center"/>
      <protection hidden="1"/>
    </xf>
    <xf numFmtId="0" fontId="55" fillId="0" borderId="23" xfId="0" applyFont="1" applyBorder="1" applyAlignment="1" applyProtection="1">
      <alignment horizontal="center" vertical="center"/>
      <protection hidden="1"/>
    </xf>
    <xf numFmtId="0" fontId="66" fillId="0" borderId="25" xfId="0" applyFont="1" applyBorder="1" applyAlignment="1" applyProtection="1">
      <alignment horizontal="right" vertical="center"/>
      <protection hidden="1"/>
    </xf>
    <xf numFmtId="0" fontId="66" fillId="0" borderId="18" xfId="0" applyFont="1" applyBorder="1" applyAlignment="1" applyProtection="1">
      <alignment horizontal="right" vertical="center"/>
      <protection hidden="1"/>
    </xf>
    <xf numFmtId="0" fontId="66" fillId="0" borderId="16" xfId="0" applyFont="1" applyBorder="1" applyAlignment="1" applyProtection="1">
      <alignment horizontal="right" vertical="center"/>
      <protection hidden="1"/>
    </xf>
    <xf numFmtId="0" fontId="55" fillId="2" borderId="21" xfId="0" applyFont="1" applyFill="1" applyBorder="1" applyAlignment="1" applyProtection="1">
      <alignment horizontal="center" vertical="center"/>
      <protection hidden="1"/>
    </xf>
    <xf numFmtId="0" fontId="55" fillId="2" borderId="22" xfId="0" applyFont="1" applyFill="1" applyBorder="1" applyAlignment="1" applyProtection="1">
      <alignment horizontal="center" vertical="center"/>
      <protection hidden="1"/>
    </xf>
    <xf numFmtId="0" fontId="56" fillId="0" borderId="23" xfId="0" applyFont="1" applyBorder="1" applyAlignment="1" applyProtection="1">
      <alignment vertical="center"/>
      <protection hidden="1"/>
    </xf>
    <xf numFmtId="0" fontId="55" fillId="0" borderId="22" xfId="0" applyFont="1" applyBorder="1" applyAlignment="1" applyProtection="1">
      <alignment vertical="center"/>
      <protection hidden="1"/>
    </xf>
    <xf numFmtId="0" fontId="55" fillId="0" borderId="23" xfId="0" applyFont="1" applyBorder="1" applyAlignment="1" applyProtection="1">
      <alignment vertical="center"/>
      <protection hidden="1"/>
    </xf>
    <xf numFmtId="0" fontId="59" fillId="10" borderId="32" xfId="0" applyFont="1" applyFill="1" applyBorder="1" applyAlignment="1" applyProtection="1">
      <alignment horizontal="left" vertical="center"/>
      <protection hidden="1"/>
    </xf>
    <xf numFmtId="0" fontId="58" fillId="10" borderId="32" xfId="0" applyFont="1" applyFill="1" applyBorder="1" applyAlignment="1" applyProtection="1">
      <alignment horizontal="left" vertical="center"/>
      <protection hidden="1"/>
    </xf>
    <xf numFmtId="0" fontId="58" fillId="10" borderId="90" xfId="0" applyFont="1" applyFill="1" applyBorder="1" applyAlignment="1" applyProtection="1">
      <alignment horizontal="left" vertical="center"/>
      <protection hidden="1"/>
    </xf>
    <xf numFmtId="0" fontId="65" fillId="0" borderId="85" xfId="0" applyFont="1" applyFill="1" applyBorder="1" applyAlignment="1" applyProtection="1">
      <alignment horizontal="right" vertical="center" wrapText="1"/>
      <protection hidden="1"/>
    </xf>
    <xf numFmtId="0" fontId="65" fillId="0" borderId="86" xfId="0" applyFont="1" applyFill="1" applyBorder="1" applyAlignment="1" applyProtection="1">
      <alignment horizontal="right" vertical="center" wrapText="1"/>
      <protection hidden="1"/>
    </xf>
    <xf numFmtId="0" fontId="65" fillId="0" borderId="87" xfId="0" applyFont="1" applyFill="1" applyBorder="1" applyAlignment="1" applyProtection="1">
      <alignment horizontal="right" vertical="center" wrapText="1"/>
      <protection hidden="1"/>
    </xf>
    <xf numFmtId="14" fontId="20" fillId="0" borderId="88" xfId="0" applyNumberFormat="1" applyFont="1" applyFill="1" applyBorder="1" applyAlignment="1" applyProtection="1">
      <alignment horizontal="center" vertical="center"/>
      <protection locked="0"/>
    </xf>
    <xf numFmtId="14" fontId="20" fillId="0" borderId="89" xfId="0" applyNumberFormat="1" applyFont="1" applyFill="1" applyBorder="1" applyAlignment="1" applyProtection="1">
      <alignment horizontal="center" vertical="center"/>
      <protection locked="0"/>
    </xf>
    <xf numFmtId="0" fontId="22" fillId="6" borderId="30" xfId="0" applyFont="1" applyFill="1" applyBorder="1" applyAlignment="1" applyProtection="1">
      <alignment horizontal="center"/>
    </xf>
    <xf numFmtId="0" fontId="22" fillId="6" borderId="3" xfId="0" applyFont="1" applyFill="1" applyBorder="1" applyAlignment="1" applyProtection="1">
      <alignment horizontal="center"/>
    </xf>
    <xf numFmtId="0" fontId="22" fillId="6" borderId="4" xfId="0" applyFont="1" applyFill="1" applyBorder="1" applyAlignment="1" applyProtection="1">
      <alignment horizontal="center"/>
    </xf>
    <xf numFmtId="0" fontId="65" fillId="2" borderId="100" xfId="0" applyFont="1" applyFill="1" applyBorder="1" applyAlignment="1" applyProtection="1">
      <alignment horizontal="right" vertical="center"/>
      <protection hidden="1"/>
    </xf>
    <xf numFmtId="0" fontId="66" fillId="0" borderId="2" xfId="0" applyFont="1" applyBorder="1" applyAlignment="1" applyProtection="1">
      <alignment horizontal="right" vertical="center"/>
      <protection hidden="1"/>
    </xf>
    <xf numFmtId="0" fontId="66" fillId="0" borderId="5" xfId="0" applyFont="1" applyBorder="1" applyAlignment="1" applyProtection="1">
      <alignment horizontal="right" vertical="center"/>
      <protection hidden="1"/>
    </xf>
    <xf numFmtId="0" fontId="57" fillId="10" borderId="2" xfId="0" applyFont="1" applyFill="1" applyBorder="1" applyAlignment="1" applyProtection="1">
      <alignment horizontal="left" vertical="center"/>
      <protection hidden="1"/>
    </xf>
    <xf numFmtId="0" fontId="72" fillId="10" borderId="2" xfId="0" applyFont="1" applyFill="1" applyBorder="1" applyAlignment="1" applyProtection="1">
      <alignment horizontal="left" vertical="center"/>
      <protection hidden="1"/>
    </xf>
    <xf numFmtId="0" fontId="72" fillId="10" borderId="101" xfId="0" applyFont="1" applyFill="1" applyBorder="1" applyAlignment="1" applyProtection="1">
      <alignment horizontal="left" vertical="center"/>
      <protection hidden="1"/>
    </xf>
    <xf numFmtId="0" fontId="59" fillId="10" borderId="5" xfId="0" applyFont="1" applyFill="1" applyBorder="1" applyAlignment="1" applyProtection="1">
      <alignment horizontal="left" vertical="center"/>
      <protection hidden="1"/>
    </xf>
    <xf numFmtId="0" fontId="58" fillId="10" borderId="5" xfId="0" applyFont="1" applyFill="1" applyBorder="1" applyAlignment="1" applyProtection="1">
      <alignment horizontal="left" vertical="center"/>
      <protection hidden="1"/>
    </xf>
    <xf numFmtId="0" fontId="58" fillId="10" borderId="35" xfId="0" applyFont="1" applyFill="1" applyBorder="1" applyAlignment="1" applyProtection="1">
      <alignment horizontal="left" vertical="center"/>
      <protection hidden="1"/>
    </xf>
    <xf numFmtId="0" fontId="59" fillId="10" borderId="223" xfId="0" applyFont="1" applyFill="1" applyBorder="1" applyAlignment="1" applyProtection="1">
      <alignment horizontal="left" vertical="center"/>
      <protection hidden="1"/>
    </xf>
    <xf numFmtId="0" fontId="59" fillId="10" borderId="224" xfId="0" applyFont="1" applyFill="1" applyBorder="1" applyAlignment="1" applyProtection="1">
      <alignment horizontal="left" vertical="center"/>
      <protection hidden="1"/>
    </xf>
    <xf numFmtId="0" fontId="59" fillId="10" borderId="225" xfId="0" applyFont="1" applyFill="1" applyBorder="1" applyAlignment="1" applyProtection="1">
      <alignment horizontal="left" vertical="center"/>
      <protection hidden="1"/>
    </xf>
    <xf numFmtId="0" fontId="86" fillId="0" borderId="145" xfId="0" applyFont="1" applyBorder="1" applyAlignment="1" applyProtection="1">
      <alignment horizontal="left"/>
      <protection hidden="1"/>
    </xf>
    <xf numFmtId="0" fontId="86" fillId="0" borderId="136" xfId="0" applyFont="1" applyBorder="1" applyAlignment="1" applyProtection="1">
      <alignment horizontal="left"/>
      <protection hidden="1"/>
    </xf>
    <xf numFmtId="0" fontId="86" fillId="0" borderId="146" xfId="0" applyFont="1" applyBorder="1" applyAlignment="1" applyProtection="1">
      <alignment horizontal="left"/>
      <protection hidden="1"/>
    </xf>
    <xf numFmtId="0" fontId="86" fillId="0" borderId="145" xfId="0" applyFont="1" applyBorder="1" applyAlignment="1" applyProtection="1">
      <alignment horizontal="left" vertical="center" wrapText="1"/>
      <protection hidden="1"/>
    </xf>
    <xf numFmtId="0" fontId="86" fillId="0" borderId="136" xfId="0" applyFont="1" applyBorder="1" applyAlignment="1" applyProtection="1">
      <alignment horizontal="left" vertical="center" wrapText="1"/>
      <protection hidden="1"/>
    </xf>
    <xf numFmtId="0" fontId="86" fillId="0" borderId="146" xfId="0" applyFont="1" applyBorder="1" applyAlignment="1" applyProtection="1">
      <alignment horizontal="left" vertical="center" wrapText="1"/>
      <protection hidden="1"/>
    </xf>
    <xf numFmtId="0" fontId="86" fillId="0" borderId="153" xfId="0" applyFont="1" applyBorder="1" applyAlignment="1" applyProtection="1">
      <alignment horizontal="left" vertical="top" wrapText="1"/>
      <protection hidden="1"/>
    </xf>
    <xf numFmtId="0" fontId="86" fillId="0" borderId="151" xfId="0" applyFont="1" applyBorder="1" applyAlignment="1" applyProtection="1">
      <alignment horizontal="left" vertical="top" wrapText="1"/>
      <protection hidden="1"/>
    </xf>
    <xf numFmtId="0" fontId="86" fillId="0" borderId="154" xfId="0" applyFont="1" applyBorder="1" applyAlignment="1" applyProtection="1">
      <alignment horizontal="left" vertical="top" wrapText="1"/>
      <protection hidden="1"/>
    </xf>
    <xf numFmtId="0" fontId="86" fillId="0" borderId="152" xfId="0" applyFont="1" applyBorder="1" applyAlignment="1" applyProtection="1">
      <alignment horizontal="left" vertical="top" wrapText="1"/>
      <protection hidden="1"/>
    </xf>
    <xf numFmtId="0" fontId="86" fillId="0" borderId="0" xfId="0" applyFont="1" applyBorder="1" applyAlignment="1" applyProtection="1">
      <alignment horizontal="left" vertical="top" wrapText="1"/>
      <protection hidden="1"/>
    </xf>
    <xf numFmtId="0" fontId="86" fillId="0" borderId="147" xfId="0" applyFont="1" applyBorder="1" applyAlignment="1" applyProtection="1">
      <alignment horizontal="left" vertical="top" wrapText="1"/>
      <protection hidden="1"/>
    </xf>
    <xf numFmtId="0" fontId="86" fillId="0" borderId="150" xfId="0" applyFont="1" applyBorder="1" applyAlignment="1" applyProtection="1">
      <alignment horizontal="left" vertical="top" wrapText="1"/>
      <protection hidden="1"/>
    </xf>
    <xf numFmtId="0" fontId="86" fillId="0" borderId="148" xfId="0" applyFont="1" applyBorder="1" applyAlignment="1" applyProtection="1">
      <alignment horizontal="left" vertical="top" wrapText="1"/>
      <protection hidden="1"/>
    </xf>
    <xf numFmtId="0" fontId="86" fillId="0" borderId="149" xfId="0" applyFont="1" applyBorder="1" applyAlignment="1" applyProtection="1">
      <alignment horizontal="left" vertical="top" wrapText="1"/>
      <protection hidden="1"/>
    </xf>
    <xf numFmtId="0" fontId="39" fillId="0" borderId="138" xfId="0" applyFont="1" applyBorder="1" applyAlignment="1" applyProtection="1">
      <alignment horizontal="center" wrapText="1"/>
      <protection hidden="1"/>
    </xf>
    <xf numFmtId="0" fontId="39" fillId="0" borderId="139" xfId="0" applyFont="1" applyBorder="1" applyAlignment="1" applyProtection="1">
      <alignment horizontal="center" wrapText="1"/>
      <protection hidden="1"/>
    </xf>
    <xf numFmtId="0" fontId="39" fillId="0" borderId="140" xfId="0" applyFont="1" applyBorder="1" applyAlignment="1" applyProtection="1">
      <alignment horizontal="center" wrapText="1"/>
      <protection hidden="1"/>
    </xf>
    <xf numFmtId="0" fontId="39" fillId="0" borderId="141" xfId="0" applyFont="1" applyBorder="1" applyAlignment="1" applyProtection="1">
      <alignment horizontal="center" wrapText="1"/>
      <protection hidden="1"/>
    </xf>
    <xf numFmtId="0" fontId="39" fillId="0" borderId="137" xfId="0" applyFont="1" applyBorder="1" applyAlignment="1" applyProtection="1">
      <alignment horizontal="center" wrapText="1"/>
      <protection hidden="1"/>
    </xf>
    <xf numFmtId="0" fontId="39" fillId="0" borderId="142" xfId="0" applyFont="1" applyBorder="1" applyAlignment="1" applyProtection="1">
      <alignment horizontal="center" wrapText="1"/>
      <protection hidden="1"/>
    </xf>
    <xf numFmtId="0" fontId="86" fillId="0" borderId="143" xfId="0" applyFont="1" applyBorder="1" applyAlignment="1" applyProtection="1">
      <alignment horizontal="left" wrapText="1"/>
      <protection hidden="1"/>
    </xf>
    <xf numFmtId="0" fontId="86" fillId="0" borderId="135" xfId="0" applyFont="1" applyBorder="1" applyAlignment="1" applyProtection="1">
      <alignment horizontal="left" wrapText="1"/>
      <protection hidden="1"/>
    </xf>
    <xf numFmtId="0" fontId="86" fillId="0" borderId="144" xfId="0" applyFont="1" applyBorder="1" applyAlignment="1" applyProtection="1">
      <alignment horizontal="left" wrapText="1"/>
      <protection hidden="1"/>
    </xf>
    <xf numFmtId="0" fontId="86" fillId="0" borderId="145" xfId="0" applyFont="1" applyBorder="1" applyAlignment="1" applyProtection="1">
      <alignment horizontal="left" wrapText="1"/>
      <protection hidden="1"/>
    </xf>
    <xf numFmtId="0" fontId="86" fillId="0" borderId="136" xfId="0" applyFont="1" applyBorder="1" applyAlignment="1" applyProtection="1">
      <alignment horizontal="left" wrapText="1"/>
      <protection hidden="1"/>
    </xf>
    <xf numFmtId="0" fontId="86" fillId="0" borderId="146" xfId="0" applyFont="1" applyBorder="1" applyAlignment="1" applyProtection="1">
      <alignment horizontal="left" wrapText="1"/>
      <protection hidden="1"/>
    </xf>
    <xf numFmtId="0" fontId="10" fillId="5" borderId="189" xfId="0" applyFont="1" applyFill="1" applyBorder="1" applyAlignment="1" applyProtection="1">
      <alignment horizontal="left" vertical="center" wrapText="1"/>
    </xf>
    <xf numFmtId="0" fontId="10" fillId="5" borderId="192" xfId="0" applyFont="1" applyFill="1" applyBorder="1" applyAlignment="1" applyProtection="1">
      <alignment horizontal="left" vertical="center" wrapText="1"/>
    </xf>
    <xf numFmtId="0" fontId="89" fillId="2" borderId="138" xfId="0" applyFont="1" applyFill="1" applyBorder="1" applyAlignment="1" applyProtection="1">
      <alignment horizontal="left" vertical="center"/>
    </xf>
    <xf numFmtId="0" fontId="91" fillId="2" borderId="139" xfId="0" applyFont="1" applyFill="1" applyBorder="1" applyAlignment="1" applyProtection="1">
      <alignment horizontal="left" vertical="center"/>
    </xf>
    <xf numFmtId="0" fontId="91" fillId="2" borderId="140" xfId="0" applyFont="1" applyFill="1" applyBorder="1" applyAlignment="1" applyProtection="1">
      <alignment horizontal="left" vertical="center"/>
    </xf>
    <xf numFmtId="0" fontId="91" fillId="2" borderId="226" xfId="0" applyFont="1" applyFill="1" applyBorder="1" applyAlignment="1" applyProtection="1">
      <alignment horizontal="left" vertical="center"/>
    </xf>
    <xf numFmtId="0" fontId="91" fillId="2" borderId="227" xfId="0" applyFont="1" applyFill="1" applyBorder="1" applyAlignment="1" applyProtection="1">
      <alignment horizontal="left" vertical="center"/>
    </xf>
    <xf numFmtId="0" fontId="91" fillId="2" borderId="228" xfId="0" applyFont="1" applyFill="1" applyBorder="1" applyAlignment="1" applyProtection="1">
      <alignment horizontal="left" vertical="center"/>
    </xf>
    <xf numFmtId="0" fontId="0" fillId="0" borderId="139" xfId="0" applyFill="1" applyBorder="1" applyAlignment="1" applyProtection="1">
      <alignment horizontal="center"/>
    </xf>
    <xf numFmtId="0" fontId="0" fillId="0" borderId="219" xfId="0" applyFill="1" applyBorder="1" applyAlignment="1" applyProtection="1">
      <alignment horizontal="center"/>
    </xf>
    <xf numFmtId="0" fontId="0" fillId="0" borderId="0" xfId="0" applyFill="1" applyBorder="1" applyAlignment="1" applyProtection="1">
      <alignment horizontal="center"/>
    </xf>
    <xf numFmtId="0" fontId="0" fillId="0" borderId="220" xfId="0" applyFill="1" applyBorder="1" applyAlignment="1" applyProtection="1">
      <alignment horizontal="center"/>
    </xf>
    <xf numFmtId="0" fontId="0" fillId="0" borderId="221" xfId="0" applyFill="1" applyBorder="1" applyAlignment="1" applyProtection="1">
      <alignment horizontal="center"/>
    </xf>
    <xf numFmtId="0" fontId="0" fillId="0" borderId="222" xfId="0" applyFill="1" applyBorder="1" applyAlignment="1" applyProtection="1">
      <alignment horizontal="center"/>
    </xf>
    <xf numFmtId="0" fontId="0" fillId="2" borderId="139" xfId="0" applyFill="1" applyBorder="1" applyAlignment="1" applyProtection="1">
      <alignment horizontal="center"/>
    </xf>
    <xf numFmtId="0" fontId="36" fillId="5" borderId="201" xfId="0" applyFont="1" applyFill="1" applyBorder="1" applyAlignment="1" applyProtection="1">
      <alignment horizontal="left" vertical="center" wrapText="1"/>
    </xf>
    <xf numFmtId="0" fontId="36" fillId="5" borderId="190" xfId="0" applyFont="1" applyFill="1" applyBorder="1" applyAlignment="1" applyProtection="1">
      <alignment horizontal="left" vertical="center" wrapText="1"/>
    </xf>
    <xf numFmtId="0" fontId="36" fillId="5" borderId="191" xfId="0" applyFont="1" applyFill="1" applyBorder="1" applyAlignment="1" applyProtection="1">
      <alignment horizontal="left" vertical="center" wrapText="1"/>
    </xf>
    <xf numFmtId="0" fontId="36" fillId="5" borderId="202" xfId="0" applyFont="1" applyFill="1" applyBorder="1" applyAlignment="1" applyProtection="1">
      <alignment horizontal="left" vertical="center" wrapText="1"/>
    </xf>
    <xf numFmtId="0" fontId="36" fillId="5" borderId="188" xfId="0" applyFont="1" applyFill="1" applyBorder="1" applyAlignment="1" applyProtection="1">
      <alignment horizontal="left" vertical="center" wrapText="1"/>
    </xf>
    <xf numFmtId="0" fontId="36" fillId="5" borderId="193" xfId="0" applyFont="1" applyFill="1" applyBorder="1" applyAlignment="1" applyProtection="1">
      <alignment horizontal="left" vertical="center" wrapText="1"/>
    </xf>
    <xf numFmtId="0" fontId="0" fillId="0" borderId="206" xfId="0" applyFill="1" applyBorder="1" applyAlignment="1" applyProtection="1">
      <alignment horizontal="center"/>
    </xf>
    <xf numFmtId="0" fontId="10" fillId="5" borderId="197" xfId="0" applyFont="1" applyFill="1" applyBorder="1" applyAlignment="1" applyProtection="1">
      <alignment horizontal="left" vertical="center" wrapText="1"/>
    </xf>
    <xf numFmtId="0" fontId="10" fillId="5" borderId="198" xfId="0" applyFont="1" applyFill="1" applyBorder="1" applyAlignment="1" applyProtection="1">
      <alignment horizontal="left" vertical="center" wrapText="1"/>
    </xf>
    <xf numFmtId="0" fontId="35" fillId="0" borderId="203" xfId="0" applyFont="1" applyFill="1" applyBorder="1" applyAlignment="1" applyProtection="1">
      <alignment horizontal="justify" vertical="center" wrapText="1"/>
    </xf>
    <xf numFmtId="0" fontId="35" fillId="0" borderId="187" xfId="0" applyFont="1" applyFill="1" applyBorder="1" applyAlignment="1" applyProtection="1">
      <alignment horizontal="justify" vertical="center" wrapText="1"/>
    </xf>
    <xf numFmtId="0" fontId="35" fillId="0" borderId="194" xfId="0" applyFont="1" applyFill="1" applyBorder="1" applyAlignment="1" applyProtection="1">
      <alignment horizontal="justify" vertical="center" wrapText="1"/>
    </xf>
    <xf numFmtId="0" fontId="35" fillId="0" borderId="204" xfId="0" applyFont="1" applyFill="1" applyBorder="1" applyAlignment="1" applyProtection="1">
      <alignment horizontal="justify" vertical="center" wrapText="1"/>
    </xf>
    <xf numFmtId="0" fontId="35" fillId="0" borderId="195" xfId="0" applyFont="1" applyFill="1" applyBorder="1" applyAlignment="1" applyProtection="1">
      <alignment horizontal="justify" vertical="center" wrapText="1"/>
    </xf>
    <xf numFmtId="0" fontId="35" fillId="0" borderId="196" xfId="0" applyFont="1" applyFill="1" applyBorder="1" applyAlignment="1" applyProtection="1">
      <alignment horizontal="justify" vertical="center" wrapText="1"/>
    </xf>
    <xf numFmtId="0" fontId="35" fillId="0" borderId="199" xfId="0" applyFont="1" applyFill="1" applyBorder="1" applyAlignment="1" applyProtection="1">
      <alignment horizontal="justify" vertical="center" wrapText="1"/>
    </xf>
    <xf numFmtId="0" fontId="35" fillId="0" borderId="200" xfId="0" applyFont="1" applyFill="1" applyBorder="1" applyAlignment="1" applyProtection="1">
      <alignment horizontal="justify" vertical="center" wrapText="1"/>
    </xf>
    <xf numFmtId="0" fontId="34" fillId="0" borderId="209" xfId="0" applyFont="1" applyFill="1" applyBorder="1" applyAlignment="1" applyProtection="1">
      <alignment horizontal="left" vertical="center" wrapText="1"/>
    </xf>
    <xf numFmtId="0" fontId="34" fillId="0" borderId="210" xfId="0" applyFont="1" applyFill="1" applyBorder="1" applyAlignment="1" applyProtection="1">
      <alignment horizontal="left" vertical="center" wrapText="1"/>
    </xf>
    <xf numFmtId="0" fontId="34" fillId="0" borderId="211" xfId="0" applyFont="1" applyFill="1" applyBorder="1" applyAlignment="1" applyProtection="1">
      <alignment horizontal="left" vertical="center" wrapText="1"/>
    </xf>
    <xf numFmtId="0" fontId="34" fillId="0" borderId="212" xfId="0" applyFont="1" applyFill="1" applyBorder="1" applyAlignment="1" applyProtection="1">
      <alignment horizontal="left" vertical="center" wrapText="1"/>
    </xf>
    <xf numFmtId="0" fontId="34" fillId="0" borderId="148" xfId="0" applyFont="1" applyFill="1" applyBorder="1" applyAlignment="1" applyProtection="1">
      <alignment horizontal="left" vertical="center" wrapText="1"/>
    </xf>
    <xf numFmtId="0" fontId="34" fillId="0" borderId="149" xfId="0" applyFont="1" applyFill="1" applyBorder="1" applyAlignment="1" applyProtection="1">
      <alignment horizontal="left" vertical="center" wrapText="1"/>
    </xf>
    <xf numFmtId="0" fontId="34" fillId="0" borderId="207" xfId="0" applyFont="1" applyFill="1" applyBorder="1" applyAlignment="1" applyProtection="1">
      <alignment horizontal="left" vertical="center" wrapText="1"/>
    </xf>
    <xf numFmtId="0" fontId="34" fillId="0" borderId="208" xfId="0" applyFont="1" applyFill="1" applyBorder="1" applyAlignment="1" applyProtection="1">
      <alignment horizontal="left" vertical="center" wrapText="1"/>
    </xf>
    <xf numFmtId="0" fontId="0" fillId="0" borderId="205" xfId="0" applyBorder="1" applyAlignment="1" applyProtection="1">
      <alignment horizontal="center"/>
    </xf>
  </cellXfs>
  <cellStyles count="1">
    <cellStyle name="Standard" xfId="0" builtinId="0"/>
  </cellStyles>
  <dxfs count="16">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theme="0" tint="-0.14996795556505021"/>
      </font>
      <fill>
        <patternFill patternType="solid">
          <bgColor theme="0"/>
        </patternFill>
      </fill>
    </dxf>
    <dxf>
      <fill>
        <patternFill patternType="lightHorizontal">
          <fgColor auto="1"/>
          <bgColor auto="1"/>
        </patternFill>
      </fill>
    </dxf>
  </dxfs>
  <tableStyles count="0" defaultTableStyle="TableStyleMedium2" defaultPivotStyle="PivotStyleLight16"/>
  <colors>
    <mruColors>
      <color rgb="FFFAF8DA"/>
      <color rgb="FFF9F7CF"/>
      <color rgb="FFFBFAE1"/>
      <color rgb="FFFAF7E2"/>
      <color rgb="FFF5FCD4"/>
      <color rgb="FFD6EBF6"/>
      <color rgb="FFF6FCD4"/>
      <color rgb="FFF5F8D4"/>
      <color rgb="FFF6F9DB"/>
      <color rgb="FFF3F7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8" Type="http://schemas.openxmlformats.org/officeDocument/2006/relationships/image" Target="../media/image25.jpeg"/><Relationship Id="rId3" Type="http://schemas.openxmlformats.org/officeDocument/2006/relationships/image" Target="../media/image20.png"/><Relationship Id="rId7" Type="http://schemas.openxmlformats.org/officeDocument/2006/relationships/image" Target="../media/image24.jpe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2.jpeg"/><Relationship Id="rId5" Type="http://schemas.openxmlformats.org/officeDocument/2006/relationships/image" Target="../media/image11.jpeg"/><Relationship Id="rId4"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absolute">
    <xdr:from>
      <xdr:col>0</xdr:col>
      <xdr:colOff>60878</xdr:colOff>
      <xdr:row>16</xdr:row>
      <xdr:rowOff>85203</xdr:rowOff>
    </xdr:from>
    <xdr:to>
      <xdr:col>1</xdr:col>
      <xdr:colOff>560604</xdr:colOff>
      <xdr:row>18</xdr:row>
      <xdr:rowOff>12003</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60878" y="3409428"/>
          <a:ext cx="1385551" cy="326850"/>
        </a:xfrm>
        <a:prstGeom prst="rect">
          <a:avLst/>
        </a:prstGeom>
      </xdr:spPr>
    </xdr:pic>
    <xdr:clientData/>
  </xdr:twoCellAnchor>
  <xdr:twoCellAnchor editAs="absolute">
    <xdr:from>
      <xdr:col>0</xdr:col>
      <xdr:colOff>47625</xdr:colOff>
      <xdr:row>36</xdr:row>
      <xdr:rowOff>48548</xdr:rowOff>
    </xdr:from>
    <xdr:to>
      <xdr:col>2</xdr:col>
      <xdr:colOff>426427</xdr:colOff>
      <xdr:row>38</xdr:row>
      <xdr:rowOff>54551</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47625" y="6973223"/>
          <a:ext cx="1940902" cy="329853"/>
        </a:xfrm>
        <a:prstGeom prst="rect">
          <a:avLst/>
        </a:prstGeom>
      </xdr:spPr>
    </xdr:pic>
    <xdr:clientData/>
  </xdr:twoCellAnchor>
  <xdr:twoCellAnchor editAs="oneCell">
    <xdr:from>
      <xdr:col>0</xdr:col>
      <xdr:colOff>57150</xdr:colOff>
      <xdr:row>20</xdr:row>
      <xdr:rowOff>109117</xdr:rowOff>
    </xdr:from>
    <xdr:to>
      <xdr:col>1</xdr:col>
      <xdr:colOff>290946</xdr:colOff>
      <xdr:row>22</xdr:row>
      <xdr:rowOff>34258</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stretch>
          <a:fillRect/>
        </a:stretch>
      </xdr:blipFill>
      <xdr:spPr>
        <a:xfrm>
          <a:off x="57150" y="4061992"/>
          <a:ext cx="1119621" cy="296616"/>
        </a:xfrm>
        <a:prstGeom prst="rect">
          <a:avLst/>
        </a:prstGeom>
      </xdr:spPr>
    </xdr:pic>
    <xdr:clientData/>
  </xdr:twoCellAnchor>
  <xdr:twoCellAnchor editAs="oneCell">
    <xdr:from>
      <xdr:col>0</xdr:col>
      <xdr:colOff>66675</xdr:colOff>
      <xdr:row>41</xdr:row>
      <xdr:rowOff>95250</xdr:rowOff>
    </xdr:from>
    <xdr:to>
      <xdr:col>2</xdr:col>
      <xdr:colOff>155971</xdr:colOff>
      <xdr:row>42</xdr:row>
      <xdr:rowOff>171478</xdr:rowOff>
    </xdr:to>
    <xdr:pic>
      <xdr:nvPicPr>
        <xdr:cNvPr id="15" name="Grafik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a:stretch>
          <a:fillRect/>
        </a:stretch>
      </xdr:blipFill>
      <xdr:spPr>
        <a:xfrm>
          <a:off x="66675" y="7905750"/>
          <a:ext cx="1651396" cy="295303"/>
        </a:xfrm>
        <a:prstGeom prst="rect">
          <a:avLst/>
        </a:prstGeom>
      </xdr:spPr>
    </xdr:pic>
    <xdr:clientData/>
  </xdr:twoCellAnchor>
  <xdr:twoCellAnchor editAs="oneCell">
    <xdr:from>
      <xdr:col>6</xdr:col>
      <xdr:colOff>666750</xdr:colOff>
      <xdr:row>0</xdr:row>
      <xdr:rowOff>19050</xdr:rowOff>
    </xdr:from>
    <xdr:to>
      <xdr:col>6</xdr:col>
      <xdr:colOff>952501</xdr:colOff>
      <xdr:row>0</xdr:row>
      <xdr:rowOff>497779</xdr:rowOff>
    </xdr:to>
    <xdr:pic>
      <xdr:nvPicPr>
        <xdr:cNvPr id="18" name="Grafik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334000" y="19050"/>
          <a:ext cx="285751" cy="478729"/>
        </a:xfrm>
        <a:prstGeom prst="rect">
          <a:avLst/>
        </a:prstGeom>
      </xdr:spPr>
    </xdr:pic>
    <xdr:clientData/>
  </xdr:twoCellAnchor>
  <xdr:twoCellAnchor editAs="oneCell">
    <xdr:from>
      <xdr:col>6</xdr:col>
      <xdr:colOff>352425</xdr:colOff>
      <xdr:row>51</xdr:row>
      <xdr:rowOff>76200</xdr:rowOff>
    </xdr:from>
    <xdr:to>
      <xdr:col>6</xdr:col>
      <xdr:colOff>914400</xdr:colOff>
      <xdr:row>54</xdr:row>
      <xdr:rowOff>66675</xdr:rowOff>
    </xdr:to>
    <xdr:pic>
      <xdr:nvPicPr>
        <xdr:cNvPr id="19" name="Grafik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19675" y="9858375"/>
          <a:ext cx="561975"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22</xdr:col>
      <xdr:colOff>9525</xdr:colOff>
      <xdr:row>29</xdr:row>
      <xdr:rowOff>95250</xdr:rowOff>
    </xdr:from>
    <xdr:to>
      <xdr:col>22</xdr:col>
      <xdr:colOff>190500</xdr:colOff>
      <xdr:row>29</xdr:row>
      <xdr:rowOff>95251</xdr:rowOff>
    </xdr:to>
    <xdr:cxnSp macro="">
      <xdr:nvCxnSpPr>
        <xdr:cNvPr id="13" name="Gerade Verbindung mit Pfeil 12">
          <a:extLst>
            <a:ext uri="{FF2B5EF4-FFF2-40B4-BE49-F238E27FC236}">
              <a16:creationId xmlns:a16="http://schemas.microsoft.com/office/drawing/2014/main" id="{00000000-0008-0000-0100-00000D000000}"/>
            </a:ext>
          </a:extLst>
        </xdr:cNvPr>
        <xdr:cNvCxnSpPr/>
      </xdr:nvCxnSpPr>
      <xdr:spPr>
        <a:xfrm flipH="1">
          <a:off x="12363450" y="3990975"/>
          <a:ext cx="180975" cy="1"/>
        </a:xfrm>
        <a:prstGeom prst="straightConnector1">
          <a:avLst/>
        </a:prstGeom>
        <a:ln>
          <a:solidFill>
            <a:sysClr val="windowText" lastClr="000000"/>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103947</xdr:colOff>
      <xdr:row>30</xdr:row>
      <xdr:rowOff>19050</xdr:rowOff>
    </xdr:from>
    <xdr:to>
      <xdr:col>22</xdr:col>
      <xdr:colOff>104775</xdr:colOff>
      <xdr:row>30</xdr:row>
      <xdr:rowOff>185530</xdr:rowOff>
    </xdr:to>
    <xdr:cxnSp macro="">
      <xdr:nvCxnSpPr>
        <xdr:cNvPr id="14" name="Gerade Verbindung mit Pfeil 13">
          <a:extLst>
            <a:ext uri="{FF2B5EF4-FFF2-40B4-BE49-F238E27FC236}">
              <a16:creationId xmlns:a16="http://schemas.microsoft.com/office/drawing/2014/main" id="{00000000-0008-0000-0100-00000E000000}"/>
            </a:ext>
          </a:extLst>
        </xdr:cNvPr>
        <xdr:cNvCxnSpPr/>
      </xdr:nvCxnSpPr>
      <xdr:spPr>
        <a:xfrm flipV="1">
          <a:off x="12457872" y="4114800"/>
          <a:ext cx="828" cy="166480"/>
        </a:xfrm>
        <a:prstGeom prst="straightConnector1">
          <a:avLst/>
        </a:prstGeom>
        <a:ln>
          <a:solidFill>
            <a:sysClr val="windowText" lastClr="000000"/>
          </a:solidFill>
          <a:headEnd type="arrow" w="sm" len="sm"/>
          <a:tailEnd type="arrow" w="sm" len="sm"/>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6074</xdr:colOff>
      <xdr:row>0</xdr:row>
      <xdr:rowOff>165734</xdr:rowOff>
    </xdr:from>
    <xdr:to>
      <xdr:col>11</xdr:col>
      <xdr:colOff>725806</xdr:colOff>
      <xdr:row>31</xdr:row>
      <xdr:rowOff>105852</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t="6136" r="2738"/>
        <a:stretch/>
      </xdr:blipFill>
      <xdr:spPr>
        <a:xfrm>
          <a:off x="2341770" y="165734"/>
          <a:ext cx="6815732" cy="5779357"/>
        </a:xfrm>
        <a:prstGeom prst="rect">
          <a:avLst/>
        </a:prstGeom>
        <a:ln>
          <a:solidFill>
            <a:sysClr val="windowText" lastClr="000000"/>
          </a:solidFill>
        </a:ln>
      </xdr:spPr>
    </xdr:pic>
    <xdr:clientData/>
  </xdr:twoCellAnchor>
  <xdr:twoCellAnchor>
    <xdr:from>
      <xdr:col>6</xdr:col>
      <xdr:colOff>355821</xdr:colOff>
      <xdr:row>28</xdr:row>
      <xdr:rowOff>165652</xdr:rowOff>
    </xdr:from>
    <xdr:to>
      <xdr:col>6</xdr:col>
      <xdr:colOff>669021</xdr:colOff>
      <xdr:row>30</xdr:row>
      <xdr:rowOff>50294</xdr:rowOff>
    </xdr:to>
    <xdr:sp macro="" textlink="">
      <xdr:nvSpPr>
        <xdr:cNvPr id="18" name="Textfeld 17">
          <a:extLst>
            <a:ext uri="{FF2B5EF4-FFF2-40B4-BE49-F238E27FC236}">
              <a16:creationId xmlns:a16="http://schemas.microsoft.com/office/drawing/2014/main" id="{00000000-0008-0000-0200-000012000000}"/>
            </a:ext>
          </a:extLst>
        </xdr:cNvPr>
        <xdr:cNvSpPr txBox="1"/>
      </xdr:nvSpPr>
      <xdr:spPr>
        <a:xfrm>
          <a:off x="4977517" y="5416826"/>
          <a:ext cx="313200" cy="265642"/>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1.</a:t>
          </a:r>
        </a:p>
      </xdr:txBody>
    </xdr:sp>
    <xdr:clientData/>
  </xdr:twoCellAnchor>
  <xdr:twoCellAnchor>
    <xdr:from>
      <xdr:col>7</xdr:col>
      <xdr:colOff>424351</xdr:colOff>
      <xdr:row>13</xdr:row>
      <xdr:rowOff>140140</xdr:rowOff>
    </xdr:from>
    <xdr:to>
      <xdr:col>11</xdr:col>
      <xdr:colOff>661035</xdr:colOff>
      <xdr:row>21</xdr:row>
      <xdr:rowOff>16854</xdr:rowOff>
    </xdr:to>
    <xdr:sp macro="" textlink="">
      <xdr:nvSpPr>
        <xdr:cNvPr id="23" name="Rechteck 22">
          <a:extLst>
            <a:ext uri="{FF2B5EF4-FFF2-40B4-BE49-F238E27FC236}">
              <a16:creationId xmlns:a16="http://schemas.microsoft.com/office/drawing/2014/main" id="{00000000-0008-0000-0200-000017000000}"/>
            </a:ext>
          </a:extLst>
        </xdr:cNvPr>
        <xdr:cNvSpPr/>
      </xdr:nvSpPr>
      <xdr:spPr>
        <a:xfrm>
          <a:off x="5808047" y="2600075"/>
          <a:ext cx="3284684" cy="1301322"/>
        </a:xfrm>
        <a:prstGeom prst="rect">
          <a:avLst/>
        </a:prstGeom>
        <a:noFill/>
        <a:ln w="3810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9</xdr:col>
      <xdr:colOff>220439</xdr:colOff>
      <xdr:row>15</xdr:row>
      <xdr:rowOff>162341</xdr:rowOff>
    </xdr:from>
    <xdr:to>
      <xdr:col>10</xdr:col>
      <xdr:colOff>109745</xdr:colOff>
      <xdr:row>17</xdr:row>
      <xdr:rowOff>115958</xdr:rowOff>
    </xdr:to>
    <xdr:sp macro="" textlink="">
      <xdr:nvSpPr>
        <xdr:cNvPr id="30" name="Textfeld 2">
          <a:extLst>
            <a:ext uri="{FF2B5EF4-FFF2-40B4-BE49-F238E27FC236}">
              <a16:creationId xmlns:a16="http://schemas.microsoft.com/office/drawing/2014/main" id="{00000000-0008-0000-0200-00001E000000}"/>
            </a:ext>
          </a:extLst>
        </xdr:cNvPr>
        <xdr:cNvSpPr txBox="1">
          <a:spLocks noChangeArrowheads="1"/>
        </xdr:cNvSpPr>
      </xdr:nvSpPr>
      <xdr:spPr bwMode="auto">
        <a:xfrm>
          <a:off x="7128135" y="3011558"/>
          <a:ext cx="651306" cy="334617"/>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0000"/>
            </a:lnSpc>
            <a:spcAft>
              <a:spcPts val="0"/>
            </a:spcAft>
          </a:pPr>
          <a:r>
            <a:rPr lang="de-AT" sz="1600" b="1">
              <a:effectLst/>
              <a:latin typeface="Arial" panose="020B0604020202020204" pitchFamily="34" charset="0"/>
              <a:ea typeface="Arial" panose="020B0604020202020204" pitchFamily="34" charset="0"/>
              <a:cs typeface="Times New Roman" panose="02020603050405020304" pitchFamily="18" charset="0"/>
            </a:rPr>
            <a:t>Entf</a:t>
          </a:r>
          <a:endParaRPr lang="de-AT" sz="1100">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twoCellAnchor>
    <xdr:from>
      <xdr:col>7</xdr:col>
      <xdr:colOff>417032</xdr:colOff>
      <xdr:row>22</xdr:row>
      <xdr:rowOff>173935</xdr:rowOff>
    </xdr:from>
    <xdr:to>
      <xdr:col>11</xdr:col>
      <xdr:colOff>692841</xdr:colOff>
      <xdr:row>28</xdr:row>
      <xdr:rowOff>124240</xdr:rowOff>
    </xdr:to>
    <xdr:sp macro="" textlink="">
      <xdr:nvSpPr>
        <xdr:cNvPr id="36" name="Rechteck 35">
          <a:extLst>
            <a:ext uri="{FF2B5EF4-FFF2-40B4-BE49-F238E27FC236}">
              <a16:creationId xmlns:a16="http://schemas.microsoft.com/office/drawing/2014/main" id="{00000000-0008-0000-0200-000024000000}"/>
            </a:ext>
          </a:extLst>
        </xdr:cNvPr>
        <xdr:cNvSpPr/>
      </xdr:nvSpPr>
      <xdr:spPr>
        <a:xfrm>
          <a:off x="5800728" y="4182718"/>
          <a:ext cx="3323809" cy="1192696"/>
        </a:xfrm>
        <a:prstGeom prst="rect">
          <a:avLst/>
        </a:prstGeom>
        <a:noFill/>
        <a:ln w="3810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9</xdr:col>
      <xdr:colOff>230792</xdr:colOff>
      <xdr:row>24</xdr:row>
      <xdr:rowOff>203503</xdr:rowOff>
    </xdr:from>
    <xdr:to>
      <xdr:col>10</xdr:col>
      <xdr:colOff>120098</xdr:colOff>
      <xdr:row>26</xdr:row>
      <xdr:rowOff>57912</xdr:rowOff>
    </xdr:to>
    <xdr:sp macro="" textlink="">
      <xdr:nvSpPr>
        <xdr:cNvPr id="43" name="Textfeld 2">
          <a:extLst>
            <a:ext uri="{FF2B5EF4-FFF2-40B4-BE49-F238E27FC236}">
              <a16:creationId xmlns:a16="http://schemas.microsoft.com/office/drawing/2014/main" id="{00000000-0008-0000-0200-00002B000000}"/>
            </a:ext>
          </a:extLst>
        </xdr:cNvPr>
        <xdr:cNvSpPr txBox="1">
          <a:spLocks noChangeArrowheads="1"/>
        </xdr:cNvSpPr>
      </xdr:nvSpPr>
      <xdr:spPr bwMode="auto">
        <a:xfrm>
          <a:off x="7138488" y="4593286"/>
          <a:ext cx="651306" cy="33480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0000"/>
            </a:lnSpc>
            <a:spcAft>
              <a:spcPts val="0"/>
            </a:spcAft>
          </a:pPr>
          <a:r>
            <a:rPr lang="de-AT" sz="1600" b="1">
              <a:effectLst/>
              <a:latin typeface="Arial" panose="020B0604020202020204" pitchFamily="34" charset="0"/>
              <a:ea typeface="Arial" panose="020B0604020202020204" pitchFamily="34" charset="0"/>
              <a:cs typeface="Times New Roman" panose="02020603050405020304" pitchFamily="18" charset="0"/>
            </a:rPr>
            <a:t>Entf</a:t>
          </a:r>
          <a:endParaRPr lang="de-AT" sz="1100">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twoCellAnchor>
    <xdr:from>
      <xdr:col>7</xdr:col>
      <xdr:colOff>374283</xdr:colOff>
      <xdr:row>9</xdr:row>
      <xdr:rowOff>164523</xdr:rowOff>
    </xdr:from>
    <xdr:to>
      <xdr:col>8</xdr:col>
      <xdr:colOff>171450</xdr:colOff>
      <xdr:row>10</xdr:row>
      <xdr:rowOff>161710</xdr:rowOff>
    </xdr:to>
    <xdr:sp macro="" textlink="">
      <xdr:nvSpPr>
        <xdr:cNvPr id="55" name="Ellipse 54">
          <a:extLst>
            <a:ext uri="{FF2B5EF4-FFF2-40B4-BE49-F238E27FC236}">
              <a16:creationId xmlns:a16="http://schemas.microsoft.com/office/drawing/2014/main" id="{00000000-0008-0000-0200-000037000000}"/>
            </a:ext>
          </a:extLst>
        </xdr:cNvPr>
        <xdr:cNvSpPr/>
      </xdr:nvSpPr>
      <xdr:spPr>
        <a:xfrm>
          <a:off x="5760238" y="1705841"/>
          <a:ext cx="559167" cy="187687"/>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5</xdr:col>
      <xdr:colOff>662323</xdr:colOff>
      <xdr:row>5</xdr:row>
      <xdr:rowOff>109329</xdr:rowOff>
    </xdr:from>
    <xdr:to>
      <xdr:col>7</xdr:col>
      <xdr:colOff>628042</xdr:colOff>
      <xdr:row>9</xdr:row>
      <xdr:rowOff>165836</xdr:rowOff>
    </xdr:to>
    <xdr:grpSp>
      <xdr:nvGrpSpPr>
        <xdr:cNvPr id="5" name="Gruppieren 4">
          <a:extLst>
            <a:ext uri="{FF2B5EF4-FFF2-40B4-BE49-F238E27FC236}">
              <a16:creationId xmlns:a16="http://schemas.microsoft.com/office/drawing/2014/main" id="{00000000-0008-0000-0200-000005000000}"/>
            </a:ext>
          </a:extLst>
        </xdr:cNvPr>
        <xdr:cNvGrpSpPr/>
      </xdr:nvGrpSpPr>
      <xdr:grpSpPr>
        <a:xfrm>
          <a:off x="4522019" y="987286"/>
          <a:ext cx="1489719" cy="727398"/>
          <a:chOff x="4737367" y="995569"/>
          <a:chExt cx="1489719" cy="777094"/>
        </a:xfrm>
      </xdr:grpSpPr>
      <xdr:pic>
        <xdr:nvPicPr>
          <xdr:cNvPr id="58" name="Grafik 57">
            <a:extLst>
              <a:ext uri="{FF2B5EF4-FFF2-40B4-BE49-F238E27FC236}">
                <a16:creationId xmlns:a16="http://schemas.microsoft.com/office/drawing/2014/main" id="{00000000-0008-0000-0200-00003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37367" y="1241316"/>
            <a:ext cx="1181634" cy="531347"/>
          </a:xfrm>
          <a:prstGeom prst="rect">
            <a:avLst/>
          </a:prstGeom>
          <a:ln>
            <a:solidFill>
              <a:schemeClr val="tx1"/>
            </a:solidFill>
          </a:ln>
        </xdr:spPr>
      </xdr:pic>
      <xdr:sp macro="" textlink="">
        <xdr:nvSpPr>
          <xdr:cNvPr id="59" name="Textfeld 2">
            <a:extLst>
              <a:ext uri="{FF2B5EF4-FFF2-40B4-BE49-F238E27FC236}">
                <a16:creationId xmlns:a16="http://schemas.microsoft.com/office/drawing/2014/main" id="{00000000-0008-0000-0200-00003B000000}"/>
              </a:ext>
            </a:extLst>
          </xdr:cNvPr>
          <xdr:cNvSpPr txBox="1">
            <a:spLocks noChangeArrowheads="1"/>
          </xdr:cNvSpPr>
        </xdr:nvSpPr>
        <xdr:spPr bwMode="auto">
          <a:xfrm>
            <a:off x="4828679" y="1459008"/>
            <a:ext cx="1215610" cy="227563"/>
          </a:xfrm>
          <a:prstGeom prst="rect">
            <a:avLst/>
          </a:prstGeom>
          <a:noFill/>
          <a:ln w="9525">
            <a:noFill/>
            <a:miter lim="800000"/>
            <a:headEnd/>
            <a:tailEnd/>
          </a:ln>
        </xdr:spPr>
        <xdr:txBody>
          <a:bodyPr rot="0" vert="horz" wrap="square" lIns="91440" tIns="45720" rIns="91440" bIns="45720" anchor="t" anchorCtr="0">
            <a:spAutoFit/>
          </a:bodyPr>
          <a:lstStyle/>
          <a:p>
            <a:pPr>
              <a:lnSpc>
                <a:spcPct val="150000"/>
              </a:lnSpc>
              <a:spcAft>
                <a:spcPts val="0"/>
              </a:spcAft>
            </a:pPr>
            <a:r>
              <a:rPr lang="de-AT" sz="700">
                <a:solidFill>
                  <a:sysClr val="windowText" lastClr="000000"/>
                </a:solidFill>
                <a:effectLst/>
                <a:latin typeface="Arial" panose="020B0604020202020204" pitchFamily="34" charset="0"/>
                <a:ea typeface="Arial" panose="020B0604020202020204" pitchFamily="34" charset="0"/>
                <a:cs typeface="Times New Roman" panose="02020603050405020304" pitchFamily="18" charset="0"/>
              </a:rPr>
              <a:t>Experte</a:t>
            </a:r>
            <a:endParaRPr lang="de-AT" sz="1000">
              <a:solidFill>
                <a:sysClr val="windowText" lastClr="000000"/>
              </a:solidFill>
              <a:effectLst/>
              <a:latin typeface="Arial" panose="020B0604020202020204" pitchFamily="34" charset="0"/>
              <a:ea typeface="Arial" panose="020B0604020202020204" pitchFamily="34" charset="0"/>
              <a:cs typeface="Times New Roman" panose="02020603050405020304" pitchFamily="18" charset="0"/>
            </a:endParaRPr>
          </a:p>
        </xdr:txBody>
      </xdr:sp>
      <xdr:sp macro="" textlink="">
        <xdr:nvSpPr>
          <xdr:cNvPr id="60" name="Ellipse 59">
            <a:extLst>
              <a:ext uri="{FF2B5EF4-FFF2-40B4-BE49-F238E27FC236}">
                <a16:creationId xmlns:a16="http://schemas.microsoft.com/office/drawing/2014/main" id="{00000000-0008-0000-0200-00003C000000}"/>
              </a:ext>
            </a:extLst>
          </xdr:cNvPr>
          <xdr:cNvSpPr/>
        </xdr:nvSpPr>
        <xdr:spPr>
          <a:xfrm>
            <a:off x="5291706" y="1645036"/>
            <a:ext cx="299691" cy="100659"/>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xnSp macro="">
        <xdr:nvCxnSpPr>
          <xdr:cNvPr id="87" name="Gerade Verbindung mit Pfeil 86">
            <a:extLst>
              <a:ext uri="{FF2B5EF4-FFF2-40B4-BE49-F238E27FC236}">
                <a16:creationId xmlns:a16="http://schemas.microsoft.com/office/drawing/2014/main" id="{00000000-0008-0000-0200-000057000000}"/>
              </a:ext>
            </a:extLst>
          </xdr:cNvPr>
          <xdr:cNvCxnSpPr/>
        </xdr:nvCxnSpPr>
        <xdr:spPr>
          <a:xfrm flipH="1">
            <a:off x="5383696" y="1205121"/>
            <a:ext cx="514351" cy="428624"/>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8" name="Textfeld 87">
            <a:extLst>
              <a:ext uri="{FF2B5EF4-FFF2-40B4-BE49-F238E27FC236}">
                <a16:creationId xmlns:a16="http://schemas.microsoft.com/office/drawing/2014/main" id="{00000000-0008-0000-0200-000058000000}"/>
              </a:ext>
            </a:extLst>
          </xdr:cNvPr>
          <xdr:cNvSpPr txBox="1"/>
        </xdr:nvSpPr>
        <xdr:spPr>
          <a:xfrm>
            <a:off x="5913886" y="995569"/>
            <a:ext cx="313200" cy="29998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6.</a:t>
            </a:r>
          </a:p>
        </xdr:txBody>
      </xdr:sp>
    </xdr:grpSp>
    <xdr:clientData/>
  </xdr:twoCellAnchor>
  <xdr:twoCellAnchor>
    <xdr:from>
      <xdr:col>11</xdr:col>
      <xdr:colOff>333478</xdr:colOff>
      <xdr:row>4</xdr:row>
      <xdr:rowOff>71643</xdr:rowOff>
    </xdr:from>
    <xdr:to>
      <xdr:col>11</xdr:col>
      <xdr:colOff>646678</xdr:colOff>
      <xdr:row>6</xdr:row>
      <xdr:rowOff>54269</xdr:rowOff>
    </xdr:to>
    <xdr:sp macro="" textlink="">
      <xdr:nvSpPr>
        <xdr:cNvPr id="90" name="Textfeld 89">
          <a:extLst>
            <a:ext uri="{FF2B5EF4-FFF2-40B4-BE49-F238E27FC236}">
              <a16:creationId xmlns:a16="http://schemas.microsoft.com/office/drawing/2014/main" id="{00000000-0008-0000-0200-00005A000000}"/>
            </a:ext>
          </a:extLst>
        </xdr:cNvPr>
        <xdr:cNvSpPr txBox="1"/>
      </xdr:nvSpPr>
      <xdr:spPr>
        <a:xfrm>
          <a:off x="8765174" y="841926"/>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7.</a:t>
          </a:r>
        </a:p>
      </xdr:txBody>
    </xdr:sp>
    <xdr:clientData/>
  </xdr:twoCellAnchor>
  <xdr:twoCellAnchor editAs="oneCell">
    <xdr:from>
      <xdr:col>3</xdr:col>
      <xdr:colOff>238125</xdr:colOff>
      <xdr:row>28</xdr:row>
      <xdr:rowOff>152400</xdr:rowOff>
    </xdr:from>
    <xdr:to>
      <xdr:col>4</xdr:col>
      <xdr:colOff>735965</xdr:colOff>
      <xdr:row>30</xdr:row>
      <xdr:rowOff>34290</xdr:rowOff>
    </xdr:to>
    <xdr:pic>
      <xdr:nvPicPr>
        <xdr:cNvPr id="45" name="Grafik 44">
          <a:extLst>
            <a:ext uri="{FF2B5EF4-FFF2-40B4-BE49-F238E27FC236}">
              <a16:creationId xmlns:a16="http://schemas.microsoft.com/office/drawing/2014/main" id="{00000000-0008-0000-0200-00002D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66974"/>
        <a:stretch/>
      </xdr:blipFill>
      <xdr:spPr bwMode="auto">
        <a:xfrm>
          <a:off x="2571750" y="5495925"/>
          <a:ext cx="1259840" cy="262890"/>
        </a:xfrm>
        <a:prstGeom prst="rect">
          <a:avLst/>
        </a:prstGeom>
        <a:ln>
          <a:solidFill>
            <a:schemeClr val="tx1"/>
          </a:solidFill>
        </a:ln>
        <a:extLst>
          <a:ext uri="{53640926-AAD7-44D8-BBD7-CCE9431645EC}">
            <a14:shadowObscured xmlns:a14="http://schemas.microsoft.com/office/drawing/2010/main"/>
          </a:ext>
        </a:extLst>
      </xdr:spPr>
    </xdr:pic>
    <xdr:clientData/>
  </xdr:twoCellAnchor>
  <xdr:twoCellAnchor>
    <xdr:from>
      <xdr:col>3</xdr:col>
      <xdr:colOff>200025</xdr:colOff>
      <xdr:row>28</xdr:row>
      <xdr:rowOff>152401</xdr:rowOff>
    </xdr:from>
    <xdr:to>
      <xdr:col>3</xdr:col>
      <xdr:colOff>323850</xdr:colOff>
      <xdr:row>29</xdr:row>
      <xdr:rowOff>76200</xdr:rowOff>
    </xdr:to>
    <xdr:sp macro="" textlink="">
      <xdr:nvSpPr>
        <xdr:cNvPr id="46" name="Ellipse 45">
          <a:extLst>
            <a:ext uri="{FF2B5EF4-FFF2-40B4-BE49-F238E27FC236}">
              <a16:creationId xmlns:a16="http://schemas.microsoft.com/office/drawing/2014/main" id="{00000000-0008-0000-0200-00002E000000}"/>
            </a:ext>
          </a:extLst>
        </xdr:cNvPr>
        <xdr:cNvSpPr/>
      </xdr:nvSpPr>
      <xdr:spPr>
        <a:xfrm>
          <a:off x="2533650" y="5495926"/>
          <a:ext cx="123825" cy="114299"/>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3</xdr:col>
      <xdr:colOff>285751</xdr:colOff>
      <xdr:row>28</xdr:row>
      <xdr:rowOff>47625</xdr:rowOff>
    </xdr:from>
    <xdr:to>
      <xdr:col>3</xdr:col>
      <xdr:colOff>485776</xdr:colOff>
      <xdr:row>28</xdr:row>
      <xdr:rowOff>180975</xdr:rowOff>
    </xdr:to>
    <xdr:cxnSp macro="">
      <xdr:nvCxnSpPr>
        <xdr:cNvPr id="61" name="Gerade Verbindung mit Pfeil 60">
          <a:extLst>
            <a:ext uri="{FF2B5EF4-FFF2-40B4-BE49-F238E27FC236}">
              <a16:creationId xmlns:a16="http://schemas.microsoft.com/office/drawing/2014/main" id="{00000000-0008-0000-0200-00003D000000}"/>
            </a:ext>
          </a:extLst>
        </xdr:cNvPr>
        <xdr:cNvCxnSpPr/>
      </xdr:nvCxnSpPr>
      <xdr:spPr>
        <a:xfrm flipH="1">
          <a:off x="2619376" y="5391150"/>
          <a:ext cx="200025" cy="133350"/>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520666</xdr:colOff>
      <xdr:row>27</xdr:row>
      <xdr:rowOff>28573</xdr:rowOff>
    </xdr:from>
    <xdr:to>
      <xdr:col>4</xdr:col>
      <xdr:colOff>71866</xdr:colOff>
      <xdr:row>28</xdr:row>
      <xdr:rowOff>118873</xdr:rowOff>
    </xdr:to>
    <xdr:sp macro="" textlink="">
      <xdr:nvSpPr>
        <xdr:cNvPr id="62" name="Textfeld 61">
          <a:extLst>
            <a:ext uri="{FF2B5EF4-FFF2-40B4-BE49-F238E27FC236}">
              <a16:creationId xmlns:a16="http://schemas.microsoft.com/office/drawing/2014/main" id="{00000000-0008-0000-0200-00003E000000}"/>
            </a:ext>
          </a:extLst>
        </xdr:cNvPr>
        <xdr:cNvSpPr txBox="1"/>
      </xdr:nvSpPr>
      <xdr:spPr>
        <a:xfrm>
          <a:off x="2856362" y="5089247"/>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3.</a:t>
          </a:r>
        </a:p>
      </xdr:txBody>
    </xdr:sp>
    <xdr:clientData/>
  </xdr:twoCellAnchor>
  <xdr:twoCellAnchor>
    <xdr:from>
      <xdr:col>10</xdr:col>
      <xdr:colOff>160269</xdr:colOff>
      <xdr:row>7</xdr:row>
      <xdr:rowOff>36445</xdr:rowOff>
    </xdr:from>
    <xdr:to>
      <xdr:col>11</xdr:col>
      <xdr:colOff>579369</xdr:colOff>
      <xdr:row>9</xdr:row>
      <xdr:rowOff>149087</xdr:rowOff>
    </xdr:to>
    <xdr:sp macro="" textlink="">
      <xdr:nvSpPr>
        <xdr:cNvPr id="71" name="Textfeld 70">
          <a:extLst>
            <a:ext uri="{FF2B5EF4-FFF2-40B4-BE49-F238E27FC236}">
              <a16:creationId xmlns:a16="http://schemas.microsoft.com/office/drawing/2014/main" id="{00000000-0008-0000-0200-000047000000}"/>
            </a:ext>
          </a:extLst>
        </xdr:cNvPr>
        <xdr:cNvSpPr txBox="1"/>
      </xdr:nvSpPr>
      <xdr:spPr>
        <a:xfrm>
          <a:off x="7829965" y="1295402"/>
          <a:ext cx="1181100" cy="402533"/>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000" b="0">
              <a:latin typeface="Bahnschrift Light" panose="020B0502040204020203" pitchFamily="34" charset="0"/>
            </a:rPr>
            <a:t>27.09.2020</a:t>
          </a:r>
          <a:r>
            <a:rPr lang="de-AT" sz="1000" b="0" baseline="0">
              <a:latin typeface="Bahnschrift Light" panose="020B0502040204020203" pitchFamily="34" charset="0"/>
            </a:rPr>
            <a:t> + Prüfintervall</a:t>
          </a:r>
          <a:endParaRPr lang="de-AT" sz="1000" b="0">
            <a:latin typeface="Bahnschrift Light" panose="020B0502040204020203" pitchFamily="34" charset="0"/>
          </a:endParaRPr>
        </a:p>
      </xdr:txBody>
    </xdr:sp>
    <xdr:clientData/>
  </xdr:twoCellAnchor>
  <xdr:twoCellAnchor>
    <xdr:from>
      <xdr:col>8</xdr:col>
      <xdr:colOff>183978</xdr:colOff>
      <xdr:row>6</xdr:row>
      <xdr:rowOff>45554</xdr:rowOff>
    </xdr:from>
    <xdr:to>
      <xdr:col>8</xdr:col>
      <xdr:colOff>497178</xdr:colOff>
      <xdr:row>7</xdr:row>
      <xdr:rowOff>135854</xdr:rowOff>
    </xdr:to>
    <xdr:sp macro="" textlink="">
      <xdr:nvSpPr>
        <xdr:cNvPr id="57" name="Textfeld 56">
          <a:extLst>
            <a:ext uri="{FF2B5EF4-FFF2-40B4-BE49-F238E27FC236}">
              <a16:creationId xmlns:a16="http://schemas.microsoft.com/office/drawing/2014/main" id="{00000000-0008-0000-0200-000039000000}"/>
            </a:ext>
          </a:extLst>
        </xdr:cNvPr>
        <xdr:cNvSpPr txBox="1"/>
      </xdr:nvSpPr>
      <xdr:spPr>
        <a:xfrm>
          <a:off x="6329674" y="1114011"/>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5.</a:t>
          </a:r>
        </a:p>
      </xdr:txBody>
    </xdr:sp>
    <xdr:clientData/>
  </xdr:twoCellAnchor>
  <xdr:twoCellAnchor>
    <xdr:from>
      <xdr:col>8</xdr:col>
      <xdr:colOff>144951</xdr:colOff>
      <xdr:row>9</xdr:row>
      <xdr:rowOff>103532</xdr:rowOff>
    </xdr:from>
    <xdr:to>
      <xdr:col>11</xdr:col>
      <xdr:colOff>116374</xdr:colOff>
      <xdr:row>9</xdr:row>
      <xdr:rowOff>136247</xdr:rowOff>
    </xdr:to>
    <xdr:cxnSp macro="">
      <xdr:nvCxnSpPr>
        <xdr:cNvPr id="6" name="Gewinkelte Verbindung 5">
          <a:extLst>
            <a:ext uri="{FF2B5EF4-FFF2-40B4-BE49-F238E27FC236}">
              <a16:creationId xmlns:a16="http://schemas.microsoft.com/office/drawing/2014/main" id="{00000000-0008-0000-0200-000006000000}"/>
            </a:ext>
          </a:extLst>
        </xdr:cNvPr>
        <xdr:cNvCxnSpPr/>
      </xdr:nvCxnSpPr>
      <xdr:spPr>
        <a:xfrm rot="10800000" flipV="1">
          <a:off x="6290647" y="1652380"/>
          <a:ext cx="2257423" cy="32715"/>
        </a:xfrm>
        <a:prstGeom prst="bentConnector3">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653867</xdr:colOff>
      <xdr:row>7</xdr:row>
      <xdr:rowOff>0</xdr:rowOff>
    </xdr:from>
    <xdr:to>
      <xdr:col>8</xdr:col>
      <xdr:colOff>149089</xdr:colOff>
      <xdr:row>9</xdr:row>
      <xdr:rowOff>164523</xdr:rowOff>
    </xdr:to>
    <xdr:cxnSp macro="">
      <xdr:nvCxnSpPr>
        <xdr:cNvPr id="56" name="Gerade Verbindung mit Pfeil 55">
          <a:extLst>
            <a:ext uri="{FF2B5EF4-FFF2-40B4-BE49-F238E27FC236}">
              <a16:creationId xmlns:a16="http://schemas.microsoft.com/office/drawing/2014/main" id="{00000000-0008-0000-0200-000038000000}"/>
            </a:ext>
          </a:extLst>
        </xdr:cNvPr>
        <xdr:cNvCxnSpPr>
          <a:endCxn id="55" idx="0"/>
        </xdr:cNvCxnSpPr>
      </xdr:nvCxnSpPr>
      <xdr:spPr>
        <a:xfrm flipH="1">
          <a:off x="6039822" y="1255568"/>
          <a:ext cx="257222" cy="450273"/>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756978</xdr:colOff>
      <xdr:row>9</xdr:row>
      <xdr:rowOff>24918</xdr:rowOff>
    </xdr:from>
    <xdr:to>
      <xdr:col>8</xdr:col>
      <xdr:colOff>140805</xdr:colOff>
      <xdr:row>9</xdr:row>
      <xdr:rowOff>174311</xdr:rowOff>
    </xdr:to>
    <xdr:sp macro="" textlink="">
      <xdr:nvSpPr>
        <xdr:cNvPr id="72" name="Ellipse 71">
          <a:extLst>
            <a:ext uri="{FF2B5EF4-FFF2-40B4-BE49-F238E27FC236}">
              <a16:creationId xmlns:a16="http://schemas.microsoft.com/office/drawing/2014/main" id="{00000000-0008-0000-0200-000048000000}"/>
            </a:ext>
          </a:extLst>
        </xdr:cNvPr>
        <xdr:cNvSpPr/>
      </xdr:nvSpPr>
      <xdr:spPr>
        <a:xfrm>
          <a:off x="6140674" y="1573766"/>
          <a:ext cx="145827" cy="149393"/>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11</xdr:col>
      <xdr:colOff>657803</xdr:colOff>
      <xdr:row>6</xdr:row>
      <xdr:rowOff>21031</xdr:rowOff>
    </xdr:from>
    <xdr:to>
      <xdr:col>11</xdr:col>
      <xdr:colOff>660538</xdr:colOff>
      <xdr:row>10</xdr:row>
      <xdr:rowOff>20815</xdr:rowOff>
    </xdr:to>
    <xdr:cxnSp macro="">
      <xdr:nvCxnSpPr>
        <xdr:cNvPr id="89" name="Gerade Verbindung mit Pfeil 88">
          <a:extLst>
            <a:ext uri="{FF2B5EF4-FFF2-40B4-BE49-F238E27FC236}">
              <a16:creationId xmlns:a16="http://schemas.microsoft.com/office/drawing/2014/main" id="{00000000-0008-0000-0200-000059000000}"/>
            </a:ext>
          </a:extLst>
        </xdr:cNvPr>
        <xdr:cNvCxnSpPr/>
      </xdr:nvCxnSpPr>
      <xdr:spPr>
        <a:xfrm flipH="1">
          <a:off x="9089499" y="1089488"/>
          <a:ext cx="2735" cy="670675"/>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427759</xdr:colOff>
      <xdr:row>10</xdr:row>
      <xdr:rowOff>146527</xdr:rowOff>
    </xdr:from>
    <xdr:to>
      <xdr:col>11</xdr:col>
      <xdr:colOff>664443</xdr:colOff>
      <xdr:row>12</xdr:row>
      <xdr:rowOff>121603</xdr:rowOff>
    </xdr:to>
    <xdr:sp macro="" textlink="">
      <xdr:nvSpPr>
        <xdr:cNvPr id="39" name="Rechteck 38">
          <a:extLst>
            <a:ext uri="{FF2B5EF4-FFF2-40B4-BE49-F238E27FC236}">
              <a16:creationId xmlns:a16="http://schemas.microsoft.com/office/drawing/2014/main" id="{00000000-0008-0000-0200-000027000000}"/>
            </a:ext>
          </a:extLst>
        </xdr:cNvPr>
        <xdr:cNvSpPr/>
      </xdr:nvSpPr>
      <xdr:spPr>
        <a:xfrm>
          <a:off x="5811455" y="1885875"/>
          <a:ext cx="3284684" cy="273250"/>
        </a:xfrm>
        <a:prstGeom prst="rect">
          <a:avLst/>
        </a:prstGeom>
        <a:noFill/>
        <a:ln w="3810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xdr:from>
      <xdr:col>9</xdr:col>
      <xdr:colOff>241692</xdr:colOff>
      <xdr:row>10</xdr:row>
      <xdr:rowOff>136666</xdr:rowOff>
    </xdr:from>
    <xdr:to>
      <xdr:col>10</xdr:col>
      <xdr:colOff>82826</xdr:colOff>
      <xdr:row>12</xdr:row>
      <xdr:rowOff>124240</xdr:rowOff>
    </xdr:to>
    <xdr:sp macro="" textlink="">
      <xdr:nvSpPr>
        <xdr:cNvPr id="40" name="Textfeld 2">
          <a:extLst>
            <a:ext uri="{FF2B5EF4-FFF2-40B4-BE49-F238E27FC236}">
              <a16:creationId xmlns:a16="http://schemas.microsoft.com/office/drawing/2014/main" id="{00000000-0008-0000-0200-000028000000}"/>
            </a:ext>
          </a:extLst>
        </xdr:cNvPr>
        <xdr:cNvSpPr txBox="1">
          <a:spLocks noChangeArrowheads="1"/>
        </xdr:cNvSpPr>
      </xdr:nvSpPr>
      <xdr:spPr bwMode="auto">
        <a:xfrm>
          <a:off x="7149388" y="1876014"/>
          <a:ext cx="603134" cy="285748"/>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a:noAutofit/>
        </a:bodyPr>
        <a:lstStyle/>
        <a:p>
          <a:pPr>
            <a:lnSpc>
              <a:spcPct val="100000"/>
            </a:lnSpc>
            <a:spcAft>
              <a:spcPts val="0"/>
            </a:spcAft>
          </a:pPr>
          <a:r>
            <a:rPr lang="de-AT" sz="1600" b="1">
              <a:effectLst/>
              <a:latin typeface="Arial" panose="020B0604020202020204" pitchFamily="34" charset="0"/>
              <a:ea typeface="Arial" panose="020B0604020202020204" pitchFamily="34" charset="0"/>
              <a:cs typeface="Times New Roman" panose="02020603050405020304" pitchFamily="18" charset="0"/>
            </a:rPr>
            <a:t>Entf</a:t>
          </a:r>
          <a:endParaRPr lang="de-AT" sz="1100">
            <a:effectLst/>
            <a:latin typeface="Arial" panose="020B0604020202020204" pitchFamily="34" charset="0"/>
            <a:ea typeface="Arial" panose="020B0604020202020204" pitchFamily="34" charset="0"/>
            <a:cs typeface="Times New Roman" panose="02020603050405020304" pitchFamily="18" charset="0"/>
          </a:endParaRPr>
        </a:p>
      </xdr:txBody>
    </xdr:sp>
    <xdr:clientData/>
  </xdr:twoCellAnchor>
  <xdr:twoCellAnchor editAs="oneCell">
    <xdr:from>
      <xdr:col>6</xdr:col>
      <xdr:colOff>742820</xdr:colOff>
      <xdr:row>30</xdr:row>
      <xdr:rowOff>49697</xdr:rowOff>
    </xdr:from>
    <xdr:to>
      <xdr:col>8</xdr:col>
      <xdr:colOff>0</xdr:colOff>
      <xdr:row>31</xdr:row>
      <xdr:rowOff>49696</xdr:rowOff>
    </xdr:to>
    <xdr:pic>
      <xdr:nvPicPr>
        <xdr:cNvPr id="3" name="Grafik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4"/>
        <a:srcRect l="38300" t="91226" r="55033" b="5921"/>
        <a:stretch/>
      </xdr:blipFill>
      <xdr:spPr>
        <a:xfrm>
          <a:off x="5364516" y="5681871"/>
          <a:ext cx="781180" cy="207064"/>
        </a:xfrm>
        <a:prstGeom prst="rect">
          <a:avLst/>
        </a:prstGeom>
      </xdr:spPr>
    </xdr:pic>
    <xdr:clientData/>
  </xdr:twoCellAnchor>
  <xdr:twoCellAnchor>
    <xdr:from>
      <xdr:col>7</xdr:col>
      <xdr:colOff>709437</xdr:colOff>
      <xdr:row>29</xdr:row>
      <xdr:rowOff>77399</xdr:rowOff>
    </xdr:from>
    <xdr:to>
      <xdr:col>8</xdr:col>
      <xdr:colOff>260637</xdr:colOff>
      <xdr:row>30</xdr:row>
      <xdr:rowOff>167699</xdr:rowOff>
    </xdr:to>
    <xdr:sp macro="" textlink="">
      <xdr:nvSpPr>
        <xdr:cNvPr id="49" name="Textfeld 48">
          <a:extLst>
            <a:ext uri="{FF2B5EF4-FFF2-40B4-BE49-F238E27FC236}">
              <a16:creationId xmlns:a16="http://schemas.microsoft.com/office/drawing/2014/main" id="{00000000-0008-0000-0200-000031000000}"/>
            </a:ext>
          </a:extLst>
        </xdr:cNvPr>
        <xdr:cNvSpPr txBox="1"/>
      </xdr:nvSpPr>
      <xdr:spPr>
        <a:xfrm>
          <a:off x="6093133" y="5519073"/>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4.</a:t>
          </a:r>
        </a:p>
      </xdr:txBody>
    </xdr:sp>
    <xdr:clientData/>
  </xdr:twoCellAnchor>
  <xdr:twoCellAnchor>
    <xdr:from>
      <xdr:col>7</xdr:col>
      <xdr:colOff>527324</xdr:colOff>
      <xdr:row>30</xdr:row>
      <xdr:rowOff>82893</xdr:rowOff>
    </xdr:from>
    <xdr:to>
      <xdr:col>7</xdr:col>
      <xdr:colOff>666939</xdr:colOff>
      <xdr:row>31</xdr:row>
      <xdr:rowOff>32674</xdr:rowOff>
    </xdr:to>
    <xdr:sp macro="" textlink="">
      <xdr:nvSpPr>
        <xdr:cNvPr id="50" name="Ellipse 49">
          <a:extLst>
            <a:ext uri="{FF2B5EF4-FFF2-40B4-BE49-F238E27FC236}">
              <a16:creationId xmlns:a16="http://schemas.microsoft.com/office/drawing/2014/main" id="{00000000-0008-0000-0200-000032000000}"/>
            </a:ext>
          </a:extLst>
        </xdr:cNvPr>
        <xdr:cNvSpPr/>
      </xdr:nvSpPr>
      <xdr:spPr>
        <a:xfrm>
          <a:off x="5911020" y="5715067"/>
          <a:ext cx="139615" cy="15684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3</xdr:col>
      <xdr:colOff>744607</xdr:colOff>
      <xdr:row>29</xdr:row>
      <xdr:rowOff>87382</xdr:rowOff>
    </xdr:from>
    <xdr:to>
      <xdr:col>4</xdr:col>
      <xdr:colOff>364434</xdr:colOff>
      <xdr:row>30</xdr:row>
      <xdr:rowOff>33130</xdr:rowOff>
    </xdr:to>
    <xdr:sp macro="" textlink="">
      <xdr:nvSpPr>
        <xdr:cNvPr id="51" name="Ellipse 50">
          <a:extLst>
            <a:ext uri="{FF2B5EF4-FFF2-40B4-BE49-F238E27FC236}">
              <a16:creationId xmlns:a16="http://schemas.microsoft.com/office/drawing/2014/main" id="{00000000-0008-0000-0200-000033000000}"/>
            </a:ext>
          </a:extLst>
        </xdr:cNvPr>
        <xdr:cNvSpPr/>
      </xdr:nvSpPr>
      <xdr:spPr>
        <a:xfrm>
          <a:off x="3080303" y="5297143"/>
          <a:ext cx="381827" cy="136248"/>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4</xdr:col>
      <xdr:colOff>91108</xdr:colOff>
      <xdr:row>27</xdr:row>
      <xdr:rowOff>182217</xdr:rowOff>
    </xdr:from>
    <xdr:to>
      <xdr:col>4</xdr:col>
      <xdr:colOff>223630</xdr:colOff>
      <xdr:row>29</xdr:row>
      <xdr:rowOff>74543</xdr:rowOff>
    </xdr:to>
    <xdr:cxnSp macro="">
      <xdr:nvCxnSpPr>
        <xdr:cNvPr id="52" name="Gerade Verbindung mit Pfeil 51">
          <a:extLst>
            <a:ext uri="{FF2B5EF4-FFF2-40B4-BE49-F238E27FC236}">
              <a16:creationId xmlns:a16="http://schemas.microsoft.com/office/drawing/2014/main" id="{00000000-0008-0000-0200-000034000000}"/>
            </a:ext>
          </a:extLst>
        </xdr:cNvPr>
        <xdr:cNvCxnSpPr/>
      </xdr:nvCxnSpPr>
      <xdr:spPr>
        <a:xfrm>
          <a:off x="3188804" y="5010978"/>
          <a:ext cx="132522" cy="273326"/>
        </a:xfrm>
        <a:prstGeom prst="straightConnector1">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200025</xdr:colOff>
      <xdr:row>9</xdr:row>
      <xdr:rowOff>165204</xdr:rowOff>
    </xdr:from>
    <xdr:to>
      <xdr:col>11</xdr:col>
      <xdr:colOff>701675</xdr:colOff>
      <xdr:row>10</xdr:row>
      <xdr:rowOff>136629</xdr:rowOff>
    </xdr:to>
    <xdr:sp macro="" textlink="">
      <xdr:nvSpPr>
        <xdr:cNvPr id="84" name="Ellipse 83">
          <a:extLst>
            <a:ext uri="{FF2B5EF4-FFF2-40B4-BE49-F238E27FC236}">
              <a16:creationId xmlns:a16="http://schemas.microsoft.com/office/drawing/2014/main" id="{00000000-0008-0000-0200-000054000000}"/>
            </a:ext>
          </a:extLst>
        </xdr:cNvPr>
        <xdr:cNvSpPr/>
      </xdr:nvSpPr>
      <xdr:spPr>
        <a:xfrm flipH="1">
          <a:off x="8633980" y="1706522"/>
          <a:ext cx="501650" cy="161925"/>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6</xdr:col>
      <xdr:colOff>126266</xdr:colOff>
      <xdr:row>30</xdr:row>
      <xdr:rowOff>59135</xdr:rowOff>
    </xdr:from>
    <xdr:to>
      <xdr:col>7</xdr:col>
      <xdr:colOff>18385</xdr:colOff>
      <xdr:row>31</xdr:row>
      <xdr:rowOff>57980</xdr:rowOff>
    </xdr:to>
    <xdr:sp macro="" textlink="">
      <xdr:nvSpPr>
        <xdr:cNvPr id="14" name="Ellipse 13">
          <a:extLst>
            <a:ext uri="{FF2B5EF4-FFF2-40B4-BE49-F238E27FC236}">
              <a16:creationId xmlns:a16="http://schemas.microsoft.com/office/drawing/2014/main" id="{00000000-0008-0000-0200-00000E000000}"/>
            </a:ext>
          </a:extLst>
        </xdr:cNvPr>
        <xdr:cNvSpPr/>
      </xdr:nvSpPr>
      <xdr:spPr>
        <a:xfrm>
          <a:off x="4747962" y="5691309"/>
          <a:ext cx="654119" cy="205910"/>
        </a:xfrm>
        <a:prstGeom prst="ellipse">
          <a:avLst/>
        </a:prstGeom>
        <a:noFill/>
        <a:ln w="19050">
          <a:solidFill>
            <a:srgbClr val="FF2F2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AT" sz="1100"/>
        </a:p>
      </xdr:txBody>
    </xdr:sp>
    <xdr:clientData/>
  </xdr:twoCellAnchor>
  <xdr:twoCellAnchor editAs="oneCell">
    <xdr:from>
      <xdr:col>5</xdr:col>
      <xdr:colOff>25977</xdr:colOff>
      <xdr:row>24</xdr:row>
      <xdr:rowOff>51954</xdr:rowOff>
    </xdr:from>
    <xdr:to>
      <xdr:col>6</xdr:col>
      <xdr:colOff>304686</xdr:colOff>
      <xdr:row>29</xdr:row>
      <xdr:rowOff>179958</xdr:rowOff>
    </xdr:to>
    <xdr:pic>
      <xdr:nvPicPr>
        <xdr:cNvPr id="53" name="Grafik 52">
          <a:extLst>
            <a:ext uri="{FF2B5EF4-FFF2-40B4-BE49-F238E27FC236}">
              <a16:creationId xmlns:a16="http://schemas.microsoft.com/office/drawing/2014/main" id="{7C477CF8-B33E-44DF-A586-DFBF41352C75}"/>
            </a:ext>
          </a:extLst>
        </xdr:cNvPr>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6687" t="69133" r="71164" b="7458"/>
        <a:stretch/>
      </xdr:blipFill>
      <xdr:spPr bwMode="auto">
        <a:xfrm>
          <a:off x="3887932" y="4433454"/>
          <a:ext cx="1040709" cy="1184413"/>
        </a:xfrm>
        <a:prstGeom prst="rect">
          <a:avLst/>
        </a:prstGeom>
        <a:ln w="9525" cap="flat" cmpd="sng" algn="ctr">
          <a:solidFill>
            <a:sysClr val="windowText" lastClr="000000"/>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xdr:from>
      <xdr:col>5</xdr:col>
      <xdr:colOff>152184</xdr:colOff>
      <xdr:row>25</xdr:row>
      <xdr:rowOff>6484</xdr:rowOff>
    </xdr:from>
    <xdr:to>
      <xdr:col>6</xdr:col>
      <xdr:colOff>186055</xdr:colOff>
      <xdr:row>26</xdr:row>
      <xdr:rowOff>23548</xdr:rowOff>
    </xdr:to>
    <xdr:sp macro="" textlink="">
      <xdr:nvSpPr>
        <xdr:cNvPr id="20" name="Ellipse 19">
          <a:extLst>
            <a:ext uri="{FF2B5EF4-FFF2-40B4-BE49-F238E27FC236}">
              <a16:creationId xmlns:a16="http://schemas.microsoft.com/office/drawing/2014/main" id="{00000000-0008-0000-0200-000014000000}"/>
            </a:ext>
          </a:extLst>
        </xdr:cNvPr>
        <xdr:cNvSpPr/>
      </xdr:nvSpPr>
      <xdr:spPr>
        <a:xfrm>
          <a:off x="4011880" y="4793832"/>
          <a:ext cx="795871" cy="9989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AT"/>
        </a:p>
      </xdr:txBody>
    </xdr:sp>
    <xdr:clientData/>
  </xdr:twoCellAnchor>
  <xdr:twoCellAnchor>
    <xdr:from>
      <xdr:col>6</xdr:col>
      <xdr:colOff>210069</xdr:colOff>
      <xdr:row>24</xdr:row>
      <xdr:rowOff>211704</xdr:rowOff>
    </xdr:from>
    <xdr:to>
      <xdr:col>6</xdr:col>
      <xdr:colOff>523269</xdr:colOff>
      <xdr:row>26</xdr:row>
      <xdr:rowOff>12113</xdr:rowOff>
    </xdr:to>
    <xdr:sp macro="" textlink="">
      <xdr:nvSpPr>
        <xdr:cNvPr id="22" name="Textfeld 21">
          <a:extLst>
            <a:ext uri="{FF2B5EF4-FFF2-40B4-BE49-F238E27FC236}">
              <a16:creationId xmlns:a16="http://schemas.microsoft.com/office/drawing/2014/main" id="{00000000-0008-0000-0200-000016000000}"/>
            </a:ext>
          </a:extLst>
        </xdr:cNvPr>
        <xdr:cNvSpPr txBox="1"/>
      </xdr:nvSpPr>
      <xdr:spPr>
        <a:xfrm>
          <a:off x="4831765" y="4601487"/>
          <a:ext cx="313200" cy="2808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AT" sz="1100" b="1">
              <a:latin typeface="Bahnschrift Light" panose="020B0502040204020203" pitchFamily="34" charset="0"/>
            </a:rPr>
            <a:t>2.</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3</xdr:row>
      <xdr:rowOff>9525</xdr:rowOff>
    </xdr:from>
    <xdr:to>
      <xdr:col>0</xdr:col>
      <xdr:colOff>676275</xdr:colOff>
      <xdr:row>4</xdr:row>
      <xdr:rowOff>850619</xdr:rowOff>
    </xdr:to>
    <xdr:pic>
      <xdr:nvPicPr>
        <xdr:cNvPr id="20" name="Grafik 19" descr="Bildergebnis für fragezeichen">
          <a:extLst>
            <a:ext uri="{FF2B5EF4-FFF2-40B4-BE49-F238E27FC236}">
              <a16:creationId xmlns:a16="http://schemas.microsoft.com/office/drawing/2014/main" id="{00000000-0008-0000-0300-000014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376"/>
        <a:stretch/>
      </xdr:blipFill>
      <xdr:spPr bwMode="auto">
        <a:xfrm>
          <a:off x="19050" y="990600"/>
          <a:ext cx="657225" cy="1031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7</xdr:row>
      <xdr:rowOff>159995</xdr:rowOff>
    </xdr:from>
    <xdr:to>
      <xdr:col>0</xdr:col>
      <xdr:colOff>591472</xdr:colOff>
      <xdr:row>10</xdr:row>
      <xdr:rowOff>28575</xdr:rowOff>
    </xdr:to>
    <xdr:pic>
      <xdr:nvPicPr>
        <xdr:cNvPr id="21" name="Grafik 20" descr="Bildergebnis für fragezeichen">
          <a:extLst>
            <a:ext uri="{FF2B5EF4-FFF2-40B4-BE49-F238E27FC236}">
              <a16:creationId xmlns:a16="http://schemas.microsoft.com/office/drawing/2014/main" id="{00000000-0008-0000-0300-000015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8376"/>
        <a:stretch/>
      </xdr:blipFill>
      <xdr:spPr bwMode="auto">
        <a:xfrm>
          <a:off x="104775" y="3693770"/>
          <a:ext cx="486697" cy="76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6</xdr:row>
      <xdr:rowOff>142875</xdr:rowOff>
    </xdr:from>
    <xdr:to>
      <xdr:col>0</xdr:col>
      <xdr:colOff>726736</xdr:colOff>
      <xdr:row>6</xdr:row>
      <xdr:rowOff>971550</xdr:rowOff>
    </xdr:to>
    <xdr:pic>
      <xdr:nvPicPr>
        <xdr:cNvPr id="26" name="Grafik 25" descr="Bildergebnis für light bulb clip art">
          <a:extLst>
            <a:ext uri="{FF2B5EF4-FFF2-40B4-BE49-F238E27FC236}">
              <a16:creationId xmlns:a16="http://schemas.microsoft.com/office/drawing/2014/main" id="{00000000-0008-0000-0300-00001A000000}"/>
            </a:ext>
          </a:extLst>
        </xdr:cNvPr>
        <xdr:cNvPicPr>
          <a:picLocks noChangeAspect="1" noChangeArrowheads="1"/>
        </xdr:cNvPicPr>
      </xdr:nvPicPr>
      <xdr:blipFill rotWithShape="1">
        <a:blip xmlns:r="http://schemas.openxmlformats.org/officeDocument/2006/relationships" r:embed="rId3" cstate="print">
          <a:biLevel thresh="25000"/>
          <a:extLst>
            <a:ext uri="{28A0092B-C50C-407E-A947-70E740481C1C}">
              <a14:useLocalDpi xmlns:a14="http://schemas.microsoft.com/office/drawing/2010/main" val="0"/>
            </a:ext>
          </a:extLst>
        </a:blip>
        <a:srcRect l="23000" t="17667" r="23500" b="15167"/>
        <a:stretch/>
      </xdr:blipFill>
      <xdr:spPr bwMode="auto">
        <a:xfrm>
          <a:off x="66675" y="2381250"/>
          <a:ext cx="660061" cy="828675"/>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123826</xdr:colOff>
      <xdr:row>10</xdr:row>
      <xdr:rowOff>133350</xdr:rowOff>
    </xdr:from>
    <xdr:to>
      <xdr:col>0</xdr:col>
      <xdr:colOff>638175</xdr:colOff>
      <xdr:row>10</xdr:row>
      <xdr:rowOff>779091</xdr:rowOff>
    </xdr:to>
    <xdr:pic>
      <xdr:nvPicPr>
        <xdr:cNvPr id="27" name="Grafik 26" descr="Bildergebnis für light bulb clip art">
          <a:extLst>
            <a:ext uri="{FF2B5EF4-FFF2-40B4-BE49-F238E27FC236}">
              <a16:creationId xmlns:a16="http://schemas.microsoft.com/office/drawing/2014/main" id="{00000000-0008-0000-0300-00001B000000}"/>
            </a:ext>
          </a:extLst>
        </xdr:cNvPr>
        <xdr:cNvPicPr>
          <a:picLocks noChangeAspect="1" noChangeArrowheads="1"/>
        </xdr:cNvPicPr>
      </xdr:nvPicPr>
      <xdr:blipFill rotWithShape="1">
        <a:blip xmlns:r="http://schemas.openxmlformats.org/officeDocument/2006/relationships" r:embed="rId4" cstate="print">
          <a:biLevel thresh="25000"/>
          <a:extLst>
            <a:ext uri="{28A0092B-C50C-407E-A947-70E740481C1C}">
              <a14:useLocalDpi xmlns:a14="http://schemas.microsoft.com/office/drawing/2010/main" val="0"/>
            </a:ext>
          </a:extLst>
        </a:blip>
        <a:srcRect l="23000" t="17667" r="23500" b="15167"/>
        <a:stretch/>
      </xdr:blipFill>
      <xdr:spPr bwMode="auto">
        <a:xfrm>
          <a:off x="123826" y="4600575"/>
          <a:ext cx="514349" cy="645741"/>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200026</xdr:colOff>
      <xdr:row>11</xdr:row>
      <xdr:rowOff>188570</xdr:rowOff>
    </xdr:from>
    <xdr:to>
      <xdr:col>0</xdr:col>
      <xdr:colOff>535014</xdr:colOff>
      <xdr:row>14</xdr:row>
      <xdr:rowOff>0</xdr:rowOff>
    </xdr:to>
    <xdr:pic>
      <xdr:nvPicPr>
        <xdr:cNvPr id="28" name="Grafik 27" descr="Bildergebnis für fragezeichen">
          <a:extLst>
            <a:ext uri="{FF2B5EF4-FFF2-40B4-BE49-F238E27FC236}">
              <a16:creationId xmlns:a16="http://schemas.microsoft.com/office/drawing/2014/main" id="{00000000-0008-0000-0300-00001C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376"/>
        <a:stretch/>
      </xdr:blipFill>
      <xdr:spPr bwMode="auto">
        <a:xfrm>
          <a:off x="200026" y="5522570"/>
          <a:ext cx="334988" cy="525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133352</xdr:colOff>
      <xdr:row>14</xdr:row>
      <xdr:rowOff>342900</xdr:rowOff>
    </xdr:from>
    <xdr:to>
      <xdr:col>0</xdr:col>
      <xdr:colOff>672022</xdr:colOff>
      <xdr:row>14</xdr:row>
      <xdr:rowOff>1019175</xdr:rowOff>
    </xdr:to>
    <xdr:pic>
      <xdr:nvPicPr>
        <xdr:cNvPr id="29" name="Grafik 28" descr="Bildergebnis für light bulb clip art">
          <a:extLst>
            <a:ext uri="{FF2B5EF4-FFF2-40B4-BE49-F238E27FC236}">
              <a16:creationId xmlns:a16="http://schemas.microsoft.com/office/drawing/2014/main" id="{00000000-0008-0000-0300-00001D000000}"/>
            </a:ext>
          </a:extLst>
        </xdr:cNvPr>
        <xdr:cNvPicPr>
          <a:picLocks noChangeAspect="1" noChangeArrowheads="1"/>
        </xdr:cNvPicPr>
      </xdr:nvPicPr>
      <xdr:blipFill rotWithShape="1">
        <a:blip xmlns:r="http://schemas.openxmlformats.org/officeDocument/2006/relationships" r:embed="rId6" cstate="print">
          <a:biLevel thresh="25000"/>
          <a:extLst>
            <a:ext uri="{28A0092B-C50C-407E-A947-70E740481C1C}">
              <a14:useLocalDpi xmlns:a14="http://schemas.microsoft.com/office/drawing/2010/main" val="0"/>
            </a:ext>
          </a:extLst>
        </a:blip>
        <a:srcRect l="23000" t="17667" r="23500" b="15167"/>
        <a:stretch/>
      </xdr:blipFill>
      <xdr:spPr bwMode="auto">
        <a:xfrm>
          <a:off x="133352" y="6400800"/>
          <a:ext cx="538670" cy="676275"/>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123827</xdr:colOff>
      <xdr:row>19</xdr:row>
      <xdr:rowOff>142875</xdr:rowOff>
    </xdr:from>
    <xdr:to>
      <xdr:col>0</xdr:col>
      <xdr:colOff>662497</xdr:colOff>
      <xdr:row>19</xdr:row>
      <xdr:rowOff>819150</xdr:rowOff>
    </xdr:to>
    <xdr:pic>
      <xdr:nvPicPr>
        <xdr:cNvPr id="30" name="Grafik 29" descr="Bildergebnis für light bulb clip art">
          <a:extLst>
            <a:ext uri="{FF2B5EF4-FFF2-40B4-BE49-F238E27FC236}">
              <a16:creationId xmlns:a16="http://schemas.microsoft.com/office/drawing/2014/main" id="{00000000-0008-0000-0300-00001E000000}"/>
            </a:ext>
          </a:extLst>
        </xdr:cNvPr>
        <xdr:cNvPicPr>
          <a:picLocks noChangeAspect="1" noChangeArrowheads="1"/>
        </xdr:cNvPicPr>
      </xdr:nvPicPr>
      <xdr:blipFill rotWithShape="1">
        <a:blip xmlns:r="http://schemas.openxmlformats.org/officeDocument/2006/relationships" r:embed="rId6" cstate="print">
          <a:biLevel thresh="25000"/>
          <a:extLst>
            <a:ext uri="{28A0092B-C50C-407E-A947-70E740481C1C}">
              <a14:useLocalDpi xmlns:a14="http://schemas.microsoft.com/office/drawing/2010/main" val="0"/>
            </a:ext>
          </a:extLst>
        </a:blip>
        <a:srcRect l="23000" t="17667" r="23500" b="15167"/>
        <a:stretch/>
      </xdr:blipFill>
      <xdr:spPr bwMode="auto">
        <a:xfrm>
          <a:off x="123827" y="7981950"/>
          <a:ext cx="538670" cy="676275"/>
        </a:xfrm>
        <a:prstGeom prst="ellipse">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209551</xdr:colOff>
      <xdr:row>16</xdr:row>
      <xdr:rowOff>36170</xdr:rowOff>
    </xdr:from>
    <xdr:to>
      <xdr:col>0</xdr:col>
      <xdr:colOff>544539</xdr:colOff>
      <xdr:row>17</xdr:row>
      <xdr:rowOff>133350</xdr:rowOff>
    </xdr:to>
    <xdr:pic>
      <xdr:nvPicPr>
        <xdr:cNvPr id="31" name="Grafik 30" descr="Bildergebnis für fragezeichen">
          <a:extLst>
            <a:ext uri="{FF2B5EF4-FFF2-40B4-BE49-F238E27FC236}">
              <a16:creationId xmlns:a16="http://schemas.microsoft.com/office/drawing/2014/main" id="{00000000-0008-0000-0300-00001F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r="8376"/>
        <a:stretch/>
      </xdr:blipFill>
      <xdr:spPr bwMode="auto">
        <a:xfrm>
          <a:off x="209551" y="7570445"/>
          <a:ext cx="334988" cy="525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333156</xdr:colOff>
      <xdr:row>0</xdr:row>
      <xdr:rowOff>19050</xdr:rowOff>
    </xdr:from>
    <xdr:to>
      <xdr:col>6</xdr:col>
      <xdr:colOff>657225</xdr:colOff>
      <xdr:row>1</xdr:row>
      <xdr:rowOff>371475</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05156" y="19050"/>
          <a:ext cx="324069" cy="542925"/>
        </a:xfrm>
        <a:prstGeom prst="rect">
          <a:avLst/>
        </a:prstGeom>
      </xdr:spPr>
    </xdr:pic>
    <xdr:clientData/>
  </xdr:twoCellAnchor>
  <xdr:twoCellAnchor editAs="oneCell">
    <xdr:from>
      <xdr:col>6</xdr:col>
      <xdr:colOff>180976</xdr:colOff>
      <xdr:row>20</xdr:row>
      <xdr:rowOff>38100</xdr:rowOff>
    </xdr:from>
    <xdr:to>
      <xdr:col>6</xdr:col>
      <xdr:colOff>657226</xdr:colOff>
      <xdr:row>22</xdr:row>
      <xdr:rowOff>142875</xdr:rowOff>
    </xdr:to>
    <xdr:pic>
      <xdr:nvPicPr>
        <xdr:cNvPr id="12" name="Grafik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52976" y="8963025"/>
          <a:ext cx="476250" cy="4762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BD379"/>
  </sheetPr>
  <dimension ref="A1:AB107"/>
  <sheetViews>
    <sheetView showGridLines="0" tabSelected="1" zoomScaleNormal="100" workbookViewId="0">
      <selection sqref="A1:F1"/>
    </sheetView>
  </sheetViews>
  <sheetFormatPr baseColWidth="10" defaultColWidth="11.42578125" defaultRowHeight="15"/>
  <cols>
    <col min="1" max="1" width="13.28515625" style="2" customWidth="1"/>
    <col min="2" max="2" width="10.140625" style="2" customWidth="1"/>
    <col min="3" max="3" width="12.28515625" style="2" customWidth="1"/>
    <col min="4" max="6" width="11.42578125" style="2"/>
    <col min="7" max="7" width="16.28515625" style="2" customWidth="1"/>
    <col min="8" max="16384" width="11.42578125" style="2"/>
  </cols>
  <sheetData>
    <row r="1" spans="1:10" ht="41.25" customHeight="1">
      <c r="A1" s="247" t="s">
        <v>104</v>
      </c>
      <c r="B1" s="248"/>
      <c r="C1" s="248"/>
      <c r="D1" s="248"/>
      <c r="E1" s="248"/>
      <c r="F1" s="248"/>
      <c r="G1" s="47"/>
    </row>
    <row r="2" spans="1:10" ht="9" customHeight="1">
      <c r="A2" s="48"/>
      <c r="B2" s="46"/>
      <c r="C2" s="46"/>
      <c r="D2" s="46"/>
      <c r="E2" s="46"/>
      <c r="F2" s="46"/>
      <c r="G2" s="49"/>
    </row>
    <row r="3" spans="1:10">
      <c r="A3" s="249" t="s">
        <v>138</v>
      </c>
      <c r="B3" s="250"/>
      <c r="C3" s="250"/>
      <c r="D3" s="250"/>
      <c r="E3" s="250"/>
      <c r="F3" s="250"/>
      <c r="G3" s="251"/>
    </row>
    <row r="4" spans="1:10" ht="25.5" customHeight="1">
      <c r="A4" s="252"/>
      <c r="B4" s="250"/>
      <c r="C4" s="250"/>
      <c r="D4" s="250"/>
      <c r="E4" s="250"/>
      <c r="F4" s="250"/>
      <c r="G4" s="251"/>
    </row>
    <row r="5" spans="1:10" ht="9.75" customHeight="1">
      <c r="A5" s="249" t="s">
        <v>139</v>
      </c>
      <c r="B5" s="250"/>
      <c r="C5" s="250"/>
      <c r="D5" s="250"/>
      <c r="E5" s="250"/>
      <c r="F5" s="250"/>
      <c r="G5" s="251"/>
    </row>
    <row r="6" spans="1:10" ht="15" customHeight="1">
      <c r="A6" s="252"/>
      <c r="B6" s="250"/>
      <c r="C6" s="250"/>
      <c r="D6" s="250"/>
      <c r="E6" s="250"/>
      <c r="F6" s="250"/>
      <c r="G6" s="251"/>
      <c r="I6" s="15"/>
    </row>
    <row r="7" spans="1:10">
      <c r="A7" s="252"/>
      <c r="B7" s="250"/>
      <c r="C7" s="250"/>
      <c r="D7" s="250"/>
      <c r="E7" s="250"/>
      <c r="F7" s="250"/>
      <c r="G7" s="251"/>
    </row>
    <row r="8" spans="1:10" ht="11.25" customHeight="1">
      <c r="A8" s="252"/>
      <c r="B8" s="250"/>
      <c r="C8" s="250"/>
      <c r="D8" s="250"/>
      <c r="E8" s="250"/>
      <c r="F8" s="250"/>
      <c r="G8" s="251"/>
      <c r="J8" s="15"/>
    </row>
    <row r="9" spans="1:10" ht="9" customHeight="1">
      <c r="A9" s="249" t="s">
        <v>63</v>
      </c>
      <c r="B9" s="250"/>
      <c r="C9" s="250"/>
      <c r="D9" s="250"/>
      <c r="E9" s="250"/>
      <c r="F9" s="250"/>
      <c r="G9" s="251"/>
    </row>
    <row r="10" spans="1:10">
      <c r="A10" s="252"/>
      <c r="B10" s="250"/>
      <c r="C10" s="250"/>
      <c r="D10" s="250"/>
      <c r="E10" s="250"/>
      <c r="F10" s="250"/>
      <c r="G10" s="251"/>
    </row>
    <row r="11" spans="1:10">
      <c r="A11" s="252"/>
      <c r="B11" s="250"/>
      <c r="C11" s="250"/>
      <c r="D11" s="250"/>
      <c r="E11" s="250"/>
      <c r="F11" s="250"/>
      <c r="G11" s="251"/>
    </row>
    <row r="12" spans="1:10" ht="15.75" customHeight="1">
      <c r="A12" s="252"/>
      <c r="B12" s="250"/>
      <c r="C12" s="250"/>
      <c r="D12" s="250"/>
      <c r="E12" s="250"/>
      <c r="F12" s="250"/>
      <c r="G12" s="251"/>
    </row>
    <row r="13" spans="1:10" ht="12" customHeight="1">
      <c r="A13" s="252" t="s">
        <v>124</v>
      </c>
      <c r="B13" s="250"/>
      <c r="C13" s="250"/>
      <c r="D13" s="250"/>
      <c r="E13" s="250"/>
      <c r="F13" s="250"/>
      <c r="G13" s="251"/>
    </row>
    <row r="14" spans="1:10" ht="18.75" customHeight="1">
      <c r="A14" s="252"/>
      <c r="B14" s="250"/>
      <c r="C14" s="250"/>
      <c r="D14" s="250"/>
      <c r="E14" s="250"/>
      <c r="F14" s="250"/>
      <c r="G14" s="251"/>
    </row>
    <row r="15" spans="1:10" ht="18.75" customHeight="1">
      <c r="A15" s="252"/>
      <c r="B15" s="250"/>
      <c r="C15" s="250"/>
      <c r="D15" s="250"/>
      <c r="E15" s="250"/>
      <c r="F15" s="250"/>
      <c r="G15" s="251"/>
    </row>
    <row r="16" spans="1:10" ht="15.75" customHeight="1">
      <c r="A16" s="179" t="s">
        <v>64</v>
      </c>
      <c r="B16" s="84"/>
      <c r="C16" s="84"/>
      <c r="D16" s="84"/>
      <c r="E16" s="84"/>
      <c r="F16" s="3"/>
      <c r="G16" s="51"/>
    </row>
    <row r="17" spans="1:28" ht="17.25" customHeight="1">
      <c r="A17" s="50"/>
      <c r="B17" s="3"/>
      <c r="C17" s="3"/>
      <c r="D17" s="3"/>
      <c r="E17" s="3"/>
      <c r="F17" s="3"/>
      <c r="G17" s="51"/>
    </row>
    <row r="18" spans="1:28" ht="14.45" customHeight="1">
      <c r="A18" s="50"/>
      <c r="B18" s="3"/>
      <c r="C18" s="3"/>
      <c r="D18" s="3"/>
      <c r="E18" s="3"/>
      <c r="F18" s="3"/>
      <c r="G18" s="51"/>
    </row>
    <row r="19" spans="1:28" ht="15" customHeight="1">
      <c r="A19" s="242" t="s">
        <v>85</v>
      </c>
      <c r="B19" s="243"/>
      <c r="C19" s="243"/>
      <c r="D19" s="243"/>
      <c r="E19" s="243"/>
      <c r="F19" s="3"/>
      <c r="G19" s="51"/>
    </row>
    <row r="20" spans="1:28" ht="3" customHeight="1">
      <c r="A20" s="50"/>
      <c r="B20" s="3"/>
      <c r="C20" s="3"/>
      <c r="D20" s="3"/>
      <c r="E20" s="3"/>
      <c r="F20" s="3"/>
      <c r="G20" s="51"/>
    </row>
    <row r="21" spans="1:28" ht="14.25" customHeight="1">
      <c r="A21" s="52"/>
      <c r="B21" s="21"/>
      <c r="C21" s="21"/>
      <c r="D21" s="21"/>
      <c r="E21" s="21"/>
      <c r="F21" s="21"/>
      <c r="G21" s="53"/>
    </row>
    <row r="22" spans="1:28">
      <c r="A22" s="50"/>
      <c r="B22" s="3"/>
      <c r="C22" s="3"/>
      <c r="D22" s="21"/>
      <c r="E22" s="21"/>
      <c r="F22" s="21"/>
      <c r="G22" s="53"/>
    </row>
    <row r="23" spans="1:28" ht="18.75" customHeight="1">
      <c r="A23" s="242" t="s">
        <v>103</v>
      </c>
      <c r="B23" s="243"/>
      <c r="C23" s="243"/>
      <c r="D23" s="3"/>
      <c r="E23" s="3"/>
      <c r="F23" s="3"/>
      <c r="G23" s="51"/>
    </row>
    <row r="24" spans="1:28" ht="18.75">
      <c r="A24" s="244" t="s">
        <v>137</v>
      </c>
      <c r="B24" s="245"/>
      <c r="C24" s="245"/>
      <c r="D24" s="245"/>
      <c r="E24" s="245"/>
      <c r="F24" s="245"/>
      <c r="G24" s="246"/>
    </row>
    <row r="25" spans="1:28" ht="15" customHeight="1">
      <c r="A25" s="253" t="s">
        <v>125</v>
      </c>
      <c r="B25" s="254"/>
      <c r="C25" s="254"/>
      <c r="D25" s="254"/>
      <c r="E25" s="254"/>
      <c r="F25" s="254"/>
      <c r="G25" s="255"/>
    </row>
    <row r="26" spans="1:28" ht="15" customHeight="1">
      <c r="A26" s="253"/>
      <c r="B26" s="254"/>
      <c r="C26" s="254"/>
      <c r="D26" s="254"/>
      <c r="E26" s="254"/>
      <c r="F26" s="254"/>
      <c r="G26" s="255"/>
      <c r="O26" s="54"/>
      <c r="P26" s="54"/>
      <c r="Q26" s="54"/>
      <c r="R26" s="54"/>
      <c r="S26" s="54"/>
      <c r="T26" s="54"/>
      <c r="U26" s="54"/>
      <c r="V26" s="54"/>
      <c r="W26" s="54"/>
      <c r="X26" s="54"/>
      <c r="Y26" s="54"/>
      <c r="Z26" s="54"/>
      <c r="AA26" s="54"/>
      <c r="AB26" s="54"/>
    </row>
    <row r="27" spans="1:28" ht="12" hidden="1" customHeight="1">
      <c r="A27" s="253"/>
      <c r="B27" s="254"/>
      <c r="C27" s="254"/>
      <c r="D27" s="254"/>
      <c r="E27" s="254"/>
      <c r="F27" s="254"/>
      <c r="G27" s="255"/>
      <c r="O27" s="54"/>
      <c r="P27" s="54"/>
      <c r="Q27" s="54"/>
      <c r="R27" s="54"/>
      <c r="S27" s="54"/>
      <c r="T27" s="54"/>
      <c r="U27" s="54"/>
      <c r="V27" s="54"/>
      <c r="W27" s="54"/>
      <c r="X27" s="54"/>
      <c r="Y27" s="54"/>
      <c r="Z27" s="54"/>
      <c r="AA27" s="54"/>
      <c r="AB27" s="54"/>
    </row>
    <row r="28" spans="1:28" ht="7.5" hidden="1" customHeight="1">
      <c r="A28" s="253"/>
      <c r="B28" s="254"/>
      <c r="C28" s="254"/>
      <c r="D28" s="254"/>
      <c r="E28" s="254"/>
      <c r="F28" s="254"/>
      <c r="G28" s="255"/>
      <c r="O28" s="54"/>
      <c r="P28" s="54"/>
      <c r="Q28" s="54"/>
      <c r="R28" s="54"/>
      <c r="S28" s="54"/>
      <c r="T28" s="54"/>
      <c r="U28" s="54"/>
      <c r="V28" s="54"/>
      <c r="W28" s="54"/>
      <c r="X28" s="54"/>
      <c r="Y28" s="54"/>
      <c r="Z28" s="54"/>
      <c r="AA28" s="54"/>
      <c r="AB28" s="54"/>
    </row>
    <row r="29" spans="1:28" ht="15" customHeight="1">
      <c r="A29" s="253"/>
      <c r="B29" s="254"/>
      <c r="C29" s="254"/>
      <c r="D29" s="254"/>
      <c r="E29" s="254"/>
      <c r="F29" s="254"/>
      <c r="G29" s="255"/>
      <c r="O29" s="54"/>
      <c r="P29" s="54"/>
      <c r="Q29" s="54"/>
      <c r="R29" s="54"/>
      <c r="S29" s="54"/>
      <c r="T29" s="54"/>
      <c r="U29" s="54"/>
      <c r="V29" s="54"/>
      <c r="W29" s="54"/>
      <c r="X29" s="54"/>
      <c r="Y29" s="54"/>
      <c r="Z29" s="54"/>
      <c r="AA29" s="54"/>
      <c r="AB29" s="54"/>
    </row>
    <row r="30" spans="1:28">
      <c r="A30" s="253"/>
      <c r="B30" s="254"/>
      <c r="C30" s="254"/>
      <c r="D30" s="254"/>
      <c r="E30" s="254"/>
      <c r="F30" s="254"/>
      <c r="G30" s="255"/>
      <c r="O30" s="54"/>
      <c r="P30" s="54"/>
      <c r="Q30" s="54"/>
      <c r="R30" s="54"/>
      <c r="S30" s="54"/>
      <c r="T30" s="54"/>
      <c r="U30" s="54"/>
      <c r="V30" s="54"/>
      <c r="W30" s="54"/>
      <c r="X30" s="54"/>
      <c r="Y30" s="54"/>
      <c r="Z30" s="54"/>
      <c r="AA30" s="54"/>
      <c r="AB30" s="54"/>
    </row>
    <row r="31" spans="1:28" ht="13.5" customHeight="1">
      <c r="A31" s="253"/>
      <c r="B31" s="254"/>
      <c r="C31" s="254"/>
      <c r="D31" s="254"/>
      <c r="E31" s="254"/>
      <c r="F31" s="254"/>
      <c r="G31" s="255"/>
      <c r="O31" s="54"/>
      <c r="P31" s="54"/>
      <c r="Q31" s="54"/>
      <c r="R31" s="54"/>
      <c r="S31" s="54"/>
      <c r="T31" s="54"/>
      <c r="U31" s="54"/>
      <c r="V31" s="54"/>
      <c r="W31" s="54"/>
      <c r="X31" s="54"/>
      <c r="Y31" s="54"/>
      <c r="Z31" s="54"/>
      <c r="AA31" s="54"/>
      <c r="AB31" s="54"/>
    </row>
    <row r="32" spans="1:28" ht="22.5" customHeight="1">
      <c r="A32" s="244" t="s">
        <v>126</v>
      </c>
      <c r="B32" s="245"/>
      <c r="C32" s="245"/>
      <c r="D32" s="245"/>
      <c r="E32" s="245"/>
      <c r="F32" s="245"/>
      <c r="G32" s="246"/>
    </row>
    <row r="33" spans="1:7" ht="15" customHeight="1">
      <c r="A33" s="253" t="s">
        <v>127</v>
      </c>
      <c r="B33" s="254"/>
      <c r="C33" s="254"/>
      <c r="D33" s="254"/>
      <c r="E33" s="254"/>
      <c r="F33" s="254"/>
      <c r="G33" s="255"/>
    </row>
    <row r="34" spans="1:7" ht="15.75" customHeight="1">
      <c r="A34" s="253"/>
      <c r="B34" s="254"/>
      <c r="C34" s="254"/>
      <c r="D34" s="254"/>
      <c r="E34" s="254"/>
      <c r="F34" s="254"/>
      <c r="G34" s="255"/>
    </row>
    <row r="35" spans="1:7">
      <c r="A35" s="253"/>
      <c r="B35" s="254"/>
      <c r="C35" s="254"/>
      <c r="D35" s="254"/>
      <c r="E35" s="254"/>
      <c r="F35" s="254"/>
      <c r="G35" s="255"/>
    </row>
    <row r="36" spans="1:7" ht="25.5" customHeight="1">
      <c r="A36" s="253"/>
      <c r="B36" s="254"/>
      <c r="C36" s="254"/>
      <c r="D36" s="254"/>
      <c r="E36" s="254"/>
      <c r="F36" s="254"/>
      <c r="G36" s="255"/>
    </row>
    <row r="37" spans="1:7" ht="9" customHeight="1">
      <c r="A37" s="50"/>
      <c r="B37" s="3"/>
      <c r="C37" s="3"/>
      <c r="D37" s="3"/>
      <c r="E37" s="3"/>
      <c r="F37" s="3"/>
      <c r="G37" s="51"/>
    </row>
    <row r="38" spans="1:7" ht="16.5" customHeight="1">
      <c r="A38" s="50"/>
      <c r="B38" s="3"/>
      <c r="C38" s="3"/>
      <c r="D38" s="3"/>
      <c r="E38" s="3"/>
      <c r="F38" s="3"/>
      <c r="G38" s="51"/>
    </row>
    <row r="39" spans="1:7" ht="16.5">
      <c r="A39" s="242" t="s">
        <v>65</v>
      </c>
      <c r="B39" s="243"/>
      <c r="C39" s="243"/>
      <c r="D39" s="85"/>
      <c r="E39" s="85"/>
      <c r="F39" s="85"/>
      <c r="G39" s="51"/>
    </row>
    <row r="40" spans="1:7" ht="16.5">
      <c r="A40" s="237" t="s">
        <v>66</v>
      </c>
      <c r="B40" s="85"/>
      <c r="C40" s="85"/>
      <c r="D40" s="86"/>
      <c r="E40" s="86"/>
      <c r="F40" s="86"/>
      <c r="G40" s="56"/>
    </row>
    <row r="41" spans="1:7" ht="5.25" customHeight="1">
      <c r="A41" s="58"/>
      <c r="B41" s="3"/>
      <c r="C41" s="3"/>
      <c r="D41" s="55"/>
      <c r="E41" s="55"/>
      <c r="F41" s="55"/>
      <c r="G41" s="56"/>
    </row>
    <row r="42" spans="1:7" ht="17.25" customHeight="1">
      <c r="A42" s="58"/>
      <c r="B42" s="3"/>
      <c r="C42" s="3"/>
      <c r="D42" s="55"/>
      <c r="E42" s="55"/>
      <c r="F42" s="55"/>
      <c r="G42" s="56"/>
    </row>
    <row r="43" spans="1:7">
      <c r="A43" s="58"/>
      <c r="B43" s="3"/>
      <c r="C43" s="3"/>
      <c r="D43" s="55"/>
      <c r="E43" s="55"/>
      <c r="F43" s="55"/>
      <c r="G43" s="56"/>
    </row>
    <row r="44" spans="1:7" ht="13.5" customHeight="1">
      <c r="A44" s="238" t="s">
        <v>65</v>
      </c>
      <c r="B44" s="85"/>
      <c r="C44" s="85"/>
      <c r="D44" s="85"/>
      <c r="E44" s="85"/>
      <c r="F44" s="85"/>
      <c r="G44" s="87"/>
    </row>
    <row r="45" spans="1:7" ht="18" customHeight="1">
      <c r="A45" s="180" t="s">
        <v>111</v>
      </c>
      <c r="B45" s="85"/>
      <c r="C45" s="85"/>
      <c r="D45" s="85"/>
      <c r="E45" s="85"/>
      <c r="F45" s="85"/>
      <c r="G45" s="88"/>
    </row>
    <row r="46" spans="1:7">
      <c r="A46" s="57"/>
      <c r="B46" s="3"/>
      <c r="C46" s="3"/>
      <c r="D46" s="3"/>
      <c r="E46" s="3"/>
      <c r="F46" s="3"/>
      <c r="G46" s="51"/>
    </row>
    <row r="47" spans="1:7" ht="18.75" customHeight="1">
      <c r="A47" s="258" t="s">
        <v>128</v>
      </c>
      <c r="B47" s="259"/>
      <c r="C47" s="259"/>
      <c r="D47" s="259"/>
      <c r="E47" s="259"/>
      <c r="F47" s="259"/>
      <c r="G47" s="260"/>
    </row>
    <row r="48" spans="1:7" ht="15" customHeight="1">
      <c r="A48" s="261"/>
      <c r="B48" s="262"/>
      <c r="C48" s="262"/>
      <c r="D48" s="262"/>
      <c r="E48" s="262"/>
      <c r="F48" s="262"/>
      <c r="G48" s="263"/>
    </row>
    <row r="49" spans="1:7" ht="17.25" customHeight="1">
      <c r="A49" s="264"/>
      <c r="B49" s="265"/>
      <c r="C49" s="265"/>
      <c r="D49" s="265"/>
      <c r="E49" s="265"/>
      <c r="F49" s="265"/>
      <c r="G49" s="266"/>
    </row>
    <row r="50" spans="1:7" ht="12.75" customHeight="1">
      <c r="A50" s="59"/>
      <c r="B50" s="60"/>
      <c r="C50" s="60"/>
      <c r="D50" s="60"/>
      <c r="E50" s="60"/>
      <c r="F50" s="60"/>
      <c r="G50" s="61"/>
    </row>
    <row r="51" spans="1:7" ht="16.5" customHeight="1">
      <c r="A51" s="76" t="s">
        <v>96</v>
      </c>
      <c r="B51" s="77"/>
      <c r="C51" s="77"/>
      <c r="D51" s="77"/>
      <c r="E51" s="77"/>
      <c r="F51" s="77"/>
      <c r="G51" s="83"/>
    </row>
    <row r="52" spans="1:7" ht="15" customHeight="1">
      <c r="A52" s="78" t="s">
        <v>97</v>
      </c>
      <c r="B52" s="79"/>
      <c r="C52" s="79"/>
      <c r="D52" s="79"/>
      <c r="E52" s="79"/>
      <c r="F52" s="79"/>
      <c r="G52" s="74"/>
    </row>
    <row r="53" spans="1:7" ht="15" customHeight="1">
      <c r="A53" s="78" t="s">
        <v>98</v>
      </c>
      <c r="B53" s="79"/>
      <c r="C53" s="79"/>
      <c r="D53" s="79"/>
      <c r="E53" s="79"/>
      <c r="F53" s="79"/>
      <c r="G53" s="74"/>
    </row>
    <row r="54" spans="1:7" ht="15" customHeight="1">
      <c r="A54" s="78" t="s">
        <v>99</v>
      </c>
      <c r="B54" s="79"/>
      <c r="C54" s="79"/>
      <c r="D54" s="79"/>
      <c r="E54" s="79"/>
      <c r="F54" s="79"/>
      <c r="G54" s="74"/>
    </row>
    <row r="55" spans="1:7" ht="15" customHeight="1">
      <c r="A55" s="80" t="s">
        <v>142</v>
      </c>
      <c r="B55" s="81"/>
      <c r="C55" s="81"/>
      <c r="D55" s="81"/>
      <c r="E55" s="81"/>
      <c r="F55" s="81"/>
      <c r="G55" s="75"/>
    </row>
    <row r="56" spans="1:7" ht="15" customHeight="1">
      <c r="A56" s="82"/>
      <c r="B56" s="256"/>
      <c r="C56" s="256"/>
      <c r="D56" s="257"/>
      <c r="E56" s="257"/>
      <c r="F56" s="257"/>
      <c r="G56" s="257"/>
    </row>
    <row r="57" spans="1:7" ht="15" customHeight="1" thickBot="1">
      <c r="A57" s="82"/>
      <c r="B57" s="256"/>
      <c r="C57" s="256"/>
      <c r="D57" s="257"/>
      <c r="E57" s="257"/>
      <c r="F57" s="257"/>
      <c r="G57" s="257"/>
    </row>
    <row r="58" spans="1:7" ht="15.75" customHeight="1" thickTop="1">
      <c r="A58" s="275" t="s">
        <v>76</v>
      </c>
      <c r="B58" s="276"/>
      <c r="C58" s="276"/>
      <c r="D58" s="276"/>
      <c r="E58" s="276"/>
      <c r="F58" s="276"/>
      <c r="G58" s="277"/>
    </row>
    <row r="59" spans="1:7" ht="15" customHeight="1">
      <c r="A59" s="278"/>
      <c r="B59" s="279"/>
      <c r="C59" s="279"/>
      <c r="D59" s="279"/>
      <c r="E59" s="279"/>
      <c r="F59" s="279"/>
      <c r="G59" s="280"/>
    </row>
    <row r="60" spans="1:7" ht="15.75" customHeight="1" thickBot="1">
      <c r="A60" s="281"/>
      <c r="B60" s="282"/>
      <c r="C60" s="282"/>
      <c r="D60" s="282"/>
      <c r="E60" s="282"/>
      <c r="F60" s="282"/>
      <c r="G60" s="283"/>
    </row>
    <row r="61" spans="1:7" ht="16.5" thickTop="1" thickBot="1"/>
    <row r="62" spans="1:7">
      <c r="A62" s="284" t="s">
        <v>73</v>
      </c>
      <c r="B62" s="286" t="s">
        <v>77</v>
      </c>
      <c r="C62" s="287"/>
      <c r="D62" s="290" t="s">
        <v>68</v>
      </c>
      <c r="E62" s="291"/>
      <c r="F62" s="291"/>
      <c r="G62" s="292"/>
    </row>
    <row r="63" spans="1:7">
      <c r="A63" s="285"/>
      <c r="B63" s="288"/>
      <c r="C63" s="289"/>
      <c r="D63" s="293"/>
      <c r="E63" s="294"/>
      <c r="F63" s="294"/>
      <c r="G63" s="295"/>
    </row>
    <row r="64" spans="1:7">
      <c r="A64" s="296" t="s">
        <v>67</v>
      </c>
      <c r="B64" s="269" t="s">
        <v>114</v>
      </c>
      <c r="C64" s="270"/>
      <c r="D64" s="298" t="s">
        <v>69</v>
      </c>
      <c r="E64" s="299"/>
      <c r="F64" s="299"/>
      <c r="G64" s="300"/>
    </row>
    <row r="65" spans="1:7">
      <c r="A65" s="297"/>
      <c r="B65" s="271"/>
      <c r="C65" s="272"/>
      <c r="D65" s="301"/>
      <c r="E65" s="302"/>
      <c r="F65" s="302"/>
      <c r="G65" s="303"/>
    </row>
    <row r="66" spans="1:7" ht="15" customHeight="1">
      <c r="A66" s="267" t="s">
        <v>86</v>
      </c>
      <c r="B66" s="269" t="s">
        <v>113</v>
      </c>
      <c r="C66" s="270"/>
      <c r="D66" s="273" t="s">
        <v>95</v>
      </c>
      <c r="E66" s="273"/>
      <c r="F66" s="273"/>
      <c r="G66" s="274"/>
    </row>
    <row r="67" spans="1:7" ht="43.5" customHeight="1">
      <c r="A67" s="268"/>
      <c r="B67" s="271"/>
      <c r="C67" s="272"/>
      <c r="D67" s="273"/>
      <c r="E67" s="273"/>
      <c r="F67" s="273"/>
      <c r="G67" s="274"/>
    </row>
    <row r="68" spans="1:7" ht="15" customHeight="1">
      <c r="A68" s="267" t="s">
        <v>100</v>
      </c>
      <c r="B68" s="269" t="s">
        <v>112</v>
      </c>
      <c r="C68" s="270"/>
      <c r="D68" s="273" t="s">
        <v>105</v>
      </c>
      <c r="E68" s="273"/>
      <c r="F68" s="273"/>
      <c r="G68" s="274"/>
    </row>
    <row r="69" spans="1:7" ht="28.5" customHeight="1">
      <c r="A69" s="268"/>
      <c r="B69" s="271"/>
      <c r="C69" s="272"/>
      <c r="D69" s="273"/>
      <c r="E69" s="273"/>
      <c r="F69" s="273"/>
      <c r="G69" s="274"/>
    </row>
    <row r="70" spans="1:7">
      <c r="A70" s="267" t="s">
        <v>115</v>
      </c>
      <c r="B70" s="310" t="s">
        <v>116</v>
      </c>
      <c r="C70" s="311"/>
      <c r="D70" s="312" t="s">
        <v>117</v>
      </c>
      <c r="E70" s="313"/>
      <c r="F70" s="313"/>
      <c r="G70" s="314"/>
    </row>
    <row r="71" spans="1:7">
      <c r="A71" s="268"/>
      <c r="B71" s="310"/>
      <c r="C71" s="311"/>
      <c r="D71" s="312"/>
      <c r="E71" s="313"/>
      <c r="F71" s="313"/>
      <c r="G71" s="314"/>
    </row>
    <row r="72" spans="1:7" ht="15" customHeight="1">
      <c r="A72" s="267" t="s">
        <v>118</v>
      </c>
      <c r="B72" s="310" t="s">
        <v>141</v>
      </c>
      <c r="C72" s="311"/>
      <c r="D72" s="315" t="s">
        <v>140</v>
      </c>
      <c r="E72" s="316"/>
      <c r="F72" s="316"/>
      <c r="G72" s="317"/>
    </row>
    <row r="73" spans="1:7" ht="15" customHeight="1">
      <c r="A73" s="268"/>
      <c r="B73" s="310"/>
      <c r="C73" s="311"/>
      <c r="D73" s="315"/>
      <c r="E73" s="316"/>
      <c r="F73" s="316"/>
      <c r="G73" s="317"/>
    </row>
    <row r="74" spans="1:7">
      <c r="A74" s="304"/>
      <c r="B74" s="305"/>
      <c r="C74" s="306"/>
      <c r="D74" s="307"/>
      <c r="E74" s="308"/>
      <c r="F74" s="308"/>
      <c r="G74" s="309"/>
    </row>
    <row r="75" spans="1:7">
      <c r="A75" s="304"/>
      <c r="B75" s="305"/>
      <c r="C75" s="306"/>
      <c r="D75" s="307"/>
      <c r="E75" s="308"/>
      <c r="F75" s="308"/>
      <c r="G75" s="309"/>
    </row>
    <row r="76" spans="1:7">
      <c r="A76" s="304"/>
      <c r="B76" s="305"/>
      <c r="C76" s="306"/>
      <c r="D76" s="307"/>
      <c r="E76" s="308"/>
      <c r="F76" s="308"/>
      <c r="G76" s="309"/>
    </row>
    <row r="77" spans="1:7">
      <c r="A77" s="304"/>
      <c r="B77" s="305"/>
      <c r="C77" s="306"/>
      <c r="D77" s="307"/>
      <c r="E77" s="308"/>
      <c r="F77" s="308"/>
      <c r="G77" s="309"/>
    </row>
    <row r="78" spans="1:7">
      <c r="A78" s="304"/>
      <c r="B78" s="305"/>
      <c r="C78" s="306"/>
      <c r="D78" s="307"/>
      <c r="E78" s="308"/>
      <c r="F78" s="308"/>
      <c r="G78" s="309"/>
    </row>
    <row r="79" spans="1:7">
      <c r="A79" s="304"/>
      <c r="B79" s="305"/>
      <c r="C79" s="306"/>
      <c r="D79" s="307"/>
      <c r="E79" s="308"/>
      <c r="F79" s="308"/>
      <c r="G79" s="309"/>
    </row>
    <row r="80" spans="1:7">
      <c r="A80" s="304"/>
      <c r="B80" s="305"/>
      <c r="C80" s="306"/>
      <c r="D80" s="307"/>
      <c r="E80" s="308"/>
      <c r="F80" s="308"/>
      <c r="G80" s="309"/>
    </row>
    <row r="81" spans="1:7">
      <c r="A81" s="304"/>
      <c r="B81" s="305"/>
      <c r="C81" s="306"/>
      <c r="D81" s="307"/>
      <c r="E81" s="308"/>
      <c r="F81" s="308"/>
      <c r="G81" s="309"/>
    </row>
    <row r="82" spans="1:7">
      <c r="A82" s="304"/>
      <c r="B82" s="305"/>
      <c r="C82" s="306"/>
      <c r="D82" s="307"/>
      <c r="E82" s="308"/>
      <c r="F82" s="308"/>
      <c r="G82" s="309"/>
    </row>
    <row r="83" spans="1:7">
      <c r="A83" s="304"/>
      <c r="B83" s="305"/>
      <c r="C83" s="306"/>
      <c r="D83" s="307"/>
      <c r="E83" s="308"/>
      <c r="F83" s="308"/>
      <c r="G83" s="309"/>
    </row>
    <row r="84" spans="1:7">
      <c r="A84" s="304"/>
      <c r="B84" s="305"/>
      <c r="C84" s="306"/>
      <c r="D84" s="307"/>
      <c r="E84" s="308"/>
      <c r="F84" s="308"/>
      <c r="G84" s="309"/>
    </row>
    <row r="85" spans="1:7">
      <c r="A85" s="304"/>
      <c r="B85" s="305"/>
      <c r="C85" s="306"/>
      <c r="D85" s="307"/>
      <c r="E85" s="308"/>
      <c r="F85" s="308"/>
      <c r="G85" s="309"/>
    </row>
    <row r="86" spans="1:7">
      <c r="A86" s="304"/>
      <c r="B86" s="305"/>
      <c r="C86" s="306"/>
      <c r="D86" s="307"/>
      <c r="E86" s="308"/>
      <c r="F86" s="308"/>
      <c r="G86" s="309"/>
    </row>
    <row r="87" spans="1:7">
      <c r="A87" s="304"/>
      <c r="B87" s="305"/>
      <c r="C87" s="306"/>
      <c r="D87" s="307"/>
      <c r="E87" s="308"/>
      <c r="F87" s="308"/>
      <c r="G87" s="309"/>
    </row>
    <row r="88" spans="1:7">
      <c r="A88" s="304"/>
      <c r="B88" s="305"/>
      <c r="C88" s="306"/>
      <c r="D88" s="307"/>
      <c r="E88" s="308"/>
      <c r="F88" s="308"/>
      <c r="G88" s="309"/>
    </row>
    <row r="89" spans="1:7">
      <c r="A89" s="304"/>
      <c r="B89" s="305"/>
      <c r="C89" s="306"/>
      <c r="D89" s="307"/>
      <c r="E89" s="308"/>
      <c r="F89" s="308"/>
      <c r="G89" s="309"/>
    </row>
    <row r="90" spans="1:7">
      <c r="A90" s="304"/>
      <c r="B90" s="305"/>
      <c r="C90" s="306"/>
      <c r="D90" s="307"/>
      <c r="E90" s="308"/>
      <c r="F90" s="308"/>
      <c r="G90" s="309"/>
    </row>
    <row r="91" spans="1:7">
      <c r="A91" s="304"/>
      <c r="B91" s="305"/>
      <c r="C91" s="306"/>
      <c r="D91" s="307"/>
      <c r="E91" s="308"/>
      <c r="F91" s="308"/>
      <c r="G91" s="309"/>
    </row>
    <row r="92" spans="1:7">
      <c r="A92" s="304"/>
      <c r="B92" s="305"/>
      <c r="C92" s="306"/>
      <c r="D92" s="307"/>
      <c r="E92" s="308"/>
      <c r="F92" s="308"/>
      <c r="G92" s="309"/>
    </row>
    <row r="93" spans="1:7">
      <c r="A93" s="304"/>
      <c r="B93" s="305"/>
      <c r="C93" s="306"/>
      <c r="D93" s="307"/>
      <c r="E93" s="308"/>
      <c r="F93" s="308"/>
      <c r="G93" s="309"/>
    </row>
    <row r="94" spans="1:7">
      <c r="A94" s="304"/>
      <c r="B94" s="305"/>
      <c r="C94" s="306"/>
      <c r="D94" s="307"/>
      <c r="E94" s="308"/>
      <c r="F94" s="308"/>
      <c r="G94" s="309"/>
    </row>
    <row r="95" spans="1:7">
      <c r="A95" s="304"/>
      <c r="B95" s="305"/>
      <c r="C95" s="306"/>
      <c r="D95" s="307"/>
      <c r="E95" s="308"/>
      <c r="F95" s="308"/>
      <c r="G95" s="309"/>
    </row>
    <row r="96" spans="1:7">
      <c r="A96" s="304"/>
      <c r="B96" s="305"/>
      <c r="C96" s="306"/>
      <c r="D96" s="307"/>
      <c r="E96" s="308"/>
      <c r="F96" s="308"/>
      <c r="G96" s="309"/>
    </row>
    <row r="97" spans="1:7">
      <c r="A97" s="304"/>
      <c r="B97" s="305"/>
      <c r="C97" s="306"/>
      <c r="D97" s="307"/>
      <c r="E97" s="308"/>
      <c r="F97" s="308"/>
      <c r="G97" s="309"/>
    </row>
    <row r="98" spans="1:7">
      <c r="A98" s="304"/>
      <c r="B98" s="305"/>
      <c r="C98" s="306"/>
      <c r="D98" s="307"/>
      <c r="E98" s="308"/>
      <c r="F98" s="308"/>
      <c r="G98" s="309"/>
    </row>
    <row r="99" spans="1:7">
      <c r="A99" s="304"/>
      <c r="B99" s="305"/>
      <c r="C99" s="306"/>
      <c r="D99" s="307"/>
      <c r="E99" s="308"/>
      <c r="F99" s="308"/>
      <c r="G99" s="309"/>
    </row>
    <row r="100" spans="1:7">
      <c r="A100" s="304"/>
      <c r="B100" s="305"/>
      <c r="C100" s="306"/>
      <c r="D100" s="307"/>
      <c r="E100" s="308"/>
      <c r="F100" s="308"/>
      <c r="G100" s="309"/>
    </row>
    <row r="101" spans="1:7">
      <c r="A101" s="304"/>
      <c r="B101" s="305"/>
      <c r="C101" s="306"/>
      <c r="D101" s="307"/>
      <c r="E101" s="308"/>
      <c r="F101" s="308"/>
      <c r="G101" s="309"/>
    </row>
    <row r="102" spans="1:7">
      <c r="A102" s="304"/>
      <c r="B102" s="305"/>
      <c r="C102" s="306"/>
      <c r="D102" s="307"/>
      <c r="E102" s="308"/>
      <c r="F102" s="308"/>
      <c r="G102" s="309"/>
    </row>
    <row r="103" spans="1:7">
      <c r="A103" s="304"/>
      <c r="B103" s="305"/>
      <c r="C103" s="306"/>
      <c r="D103" s="307"/>
      <c r="E103" s="308"/>
      <c r="F103" s="308"/>
      <c r="G103" s="309"/>
    </row>
    <row r="104" spans="1:7">
      <c r="A104" s="304"/>
      <c r="B104" s="305"/>
      <c r="C104" s="306"/>
      <c r="D104" s="307"/>
      <c r="E104" s="308"/>
      <c r="F104" s="308"/>
      <c r="G104" s="309"/>
    </row>
    <row r="105" spans="1:7">
      <c r="A105" s="304"/>
      <c r="B105" s="305"/>
      <c r="C105" s="306"/>
      <c r="D105" s="307"/>
      <c r="E105" s="308"/>
      <c r="F105" s="308"/>
      <c r="G105" s="309"/>
    </row>
    <row r="106" spans="1:7">
      <c r="A106" s="304"/>
      <c r="B106" s="305"/>
      <c r="C106" s="306"/>
      <c r="D106" s="307"/>
      <c r="E106" s="308"/>
      <c r="F106" s="308"/>
      <c r="G106" s="309"/>
    </row>
    <row r="107" spans="1:7" ht="15.75" thickBot="1">
      <c r="A107" s="318"/>
      <c r="B107" s="319"/>
      <c r="C107" s="320"/>
      <c r="D107" s="321"/>
      <c r="E107" s="322"/>
      <c r="F107" s="322"/>
      <c r="G107" s="323"/>
    </row>
  </sheetData>
  <sheetProtection password="EB36" sheet="1" objects="1" scenarios="1" selectLockedCells="1" selectUnlockedCells="1"/>
  <mergeCells count="89">
    <mergeCell ref="A100:A101"/>
    <mergeCell ref="B100:C101"/>
    <mergeCell ref="D100:G101"/>
    <mergeCell ref="A102:A103"/>
    <mergeCell ref="B102:C103"/>
    <mergeCell ref="D102:G103"/>
    <mergeCell ref="A104:A105"/>
    <mergeCell ref="B104:C105"/>
    <mergeCell ref="D104:G105"/>
    <mergeCell ref="A106:A107"/>
    <mergeCell ref="B106:C107"/>
    <mergeCell ref="D106:G107"/>
    <mergeCell ref="A92:A93"/>
    <mergeCell ref="B92:C93"/>
    <mergeCell ref="D92:G93"/>
    <mergeCell ref="A94:A95"/>
    <mergeCell ref="B94:C95"/>
    <mergeCell ref="D94:G95"/>
    <mergeCell ref="A96:A97"/>
    <mergeCell ref="B96:C97"/>
    <mergeCell ref="D96:G97"/>
    <mergeCell ref="A98:A99"/>
    <mergeCell ref="B98:C99"/>
    <mergeCell ref="D98:G99"/>
    <mergeCell ref="A84:A85"/>
    <mergeCell ref="B84:C85"/>
    <mergeCell ref="D84:G85"/>
    <mergeCell ref="A86:A87"/>
    <mergeCell ref="B86:C87"/>
    <mergeCell ref="D86:G87"/>
    <mergeCell ref="A88:A89"/>
    <mergeCell ref="B88:C89"/>
    <mergeCell ref="D88:G89"/>
    <mergeCell ref="A90:A91"/>
    <mergeCell ref="B90:C91"/>
    <mergeCell ref="D90:G91"/>
    <mergeCell ref="B78:C79"/>
    <mergeCell ref="D78:G79"/>
    <mergeCell ref="A80:A81"/>
    <mergeCell ref="B80:C81"/>
    <mergeCell ref="D80:G81"/>
    <mergeCell ref="A82:A83"/>
    <mergeCell ref="B82:C83"/>
    <mergeCell ref="D82:G83"/>
    <mergeCell ref="A70:A71"/>
    <mergeCell ref="B70:C71"/>
    <mergeCell ref="D70:G71"/>
    <mergeCell ref="A72:A73"/>
    <mergeCell ref="B72:C73"/>
    <mergeCell ref="D72:G73"/>
    <mergeCell ref="A74:A75"/>
    <mergeCell ref="B74:C75"/>
    <mergeCell ref="D74:G75"/>
    <mergeCell ref="A76:A77"/>
    <mergeCell ref="B76:C77"/>
    <mergeCell ref="D76:G77"/>
    <mergeCell ref="A78:A79"/>
    <mergeCell ref="A58:G60"/>
    <mergeCell ref="A62:A63"/>
    <mergeCell ref="B62:C63"/>
    <mergeCell ref="D62:G63"/>
    <mergeCell ref="A64:A65"/>
    <mergeCell ref="B64:C65"/>
    <mergeCell ref="D64:G65"/>
    <mergeCell ref="A66:A67"/>
    <mergeCell ref="B66:C67"/>
    <mergeCell ref="D66:G67"/>
    <mergeCell ref="A68:A69"/>
    <mergeCell ref="B68:C69"/>
    <mergeCell ref="D68:G69"/>
    <mergeCell ref="A25:G31"/>
    <mergeCell ref="A32:G32"/>
    <mergeCell ref="A33:G36"/>
    <mergeCell ref="B56:C56"/>
    <mergeCell ref="B57:C57"/>
    <mergeCell ref="D56:E56"/>
    <mergeCell ref="D57:E57"/>
    <mergeCell ref="F56:G56"/>
    <mergeCell ref="F57:G57"/>
    <mergeCell ref="A39:C39"/>
    <mergeCell ref="A47:G49"/>
    <mergeCell ref="A23:C23"/>
    <mergeCell ref="A24:G24"/>
    <mergeCell ref="A1:F1"/>
    <mergeCell ref="A3:G4"/>
    <mergeCell ref="A5:G8"/>
    <mergeCell ref="A9:G12"/>
    <mergeCell ref="A13:G15"/>
    <mergeCell ref="A19:E19"/>
  </mergeCells>
  <pageMargins left="0.70866141732283472" right="0.70866141732283472" top="0.19685039370078741" bottom="0.19685039370078741"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tabColor rgb="FFCCFFCC"/>
    <pageSetUpPr fitToPage="1"/>
  </sheetPr>
  <dimension ref="A1:AC73"/>
  <sheetViews>
    <sheetView showGridLines="0" zoomScaleNormal="100" workbookViewId="0">
      <selection sqref="A1:E1"/>
    </sheetView>
  </sheetViews>
  <sheetFormatPr baseColWidth="10" defaultColWidth="11.42578125" defaultRowHeight="15"/>
  <cols>
    <col min="1" max="1" width="6.42578125" style="2" customWidth="1"/>
    <col min="2" max="2" width="2.7109375" style="2" customWidth="1"/>
    <col min="3" max="3" width="20.5703125" style="2" customWidth="1"/>
    <col min="4" max="4" width="7.28515625" style="2" customWidth="1"/>
    <col min="5" max="5" width="4.28515625" style="2" customWidth="1"/>
    <col min="6" max="6" width="4.7109375" style="2" customWidth="1"/>
    <col min="7" max="7" width="9.140625" style="2" customWidth="1"/>
    <col min="8" max="9" width="7.140625" style="2" customWidth="1"/>
    <col min="10" max="11" width="10.140625" style="2" customWidth="1"/>
    <col min="12" max="13" width="10.140625" style="2" bestFit="1" customWidth="1"/>
    <col min="14" max="14" width="10.140625" style="2" customWidth="1"/>
    <col min="15" max="15" width="10.140625" style="2" bestFit="1" customWidth="1"/>
    <col min="16" max="16" width="10.140625" style="2" customWidth="1"/>
    <col min="17" max="17" width="10.140625" style="2" bestFit="1" customWidth="1"/>
    <col min="18" max="18" width="15.5703125" style="2" customWidth="1"/>
    <col min="19" max="19" width="11.42578125" style="4" customWidth="1"/>
    <col min="20" max="20" width="3.140625" style="2" customWidth="1"/>
    <col min="21" max="21" width="11.28515625" style="2" customWidth="1"/>
    <col min="22" max="22" width="12" style="2" customWidth="1"/>
    <col min="23" max="23" width="3" style="2" customWidth="1"/>
    <col min="24" max="24" width="11.42578125" style="2" customWidth="1"/>
    <col min="25" max="25" width="2.85546875" style="2" customWidth="1"/>
    <col min="26" max="16384" width="11.42578125" style="2"/>
  </cols>
  <sheetData>
    <row r="1" spans="1:29" ht="15" customHeight="1" thickTop="1">
      <c r="A1" s="467" t="s">
        <v>13</v>
      </c>
      <c r="B1" s="468"/>
      <c r="C1" s="468"/>
      <c r="D1" s="468"/>
      <c r="E1" s="469"/>
      <c r="F1" s="106"/>
      <c r="G1" s="467" t="s">
        <v>25</v>
      </c>
      <c r="H1" s="476"/>
      <c r="I1" s="476"/>
      <c r="J1" s="476"/>
      <c r="K1" s="477"/>
      <c r="L1" s="109"/>
      <c r="M1" s="467" t="s">
        <v>44</v>
      </c>
      <c r="N1" s="476"/>
      <c r="O1" s="476"/>
      <c r="P1" s="477"/>
      <c r="Q1" s="9" t="b">
        <f>IF(OR(V24="",V24="NEIN",V24="..."),TRUE,IF(V24="JA",FALSE))</f>
        <v>0</v>
      </c>
      <c r="R1" s="419" t="s">
        <v>49</v>
      </c>
      <c r="S1" s="420"/>
      <c r="T1" s="420"/>
      <c r="U1" s="420"/>
      <c r="V1" s="420"/>
      <c r="W1" s="421"/>
      <c r="Z1" s="1"/>
      <c r="AA1" s="1"/>
      <c r="AB1" s="1"/>
      <c r="AC1" s="1"/>
    </row>
    <row r="2" spans="1:29" ht="15" customHeight="1">
      <c r="A2" s="431" t="s">
        <v>60</v>
      </c>
      <c r="B2" s="432"/>
      <c r="C2" s="492"/>
      <c r="D2" s="493"/>
      <c r="E2" s="494"/>
      <c r="F2" s="104"/>
      <c r="G2" s="489" t="s">
        <v>46</v>
      </c>
      <c r="H2" s="490"/>
      <c r="I2" s="490"/>
      <c r="J2" s="228">
        <f>IF(V21="","",V21)</f>
        <v>110</v>
      </c>
      <c r="K2" s="229" t="s">
        <v>12</v>
      </c>
      <c r="L2" s="110"/>
      <c r="M2" s="173" t="s">
        <v>0</v>
      </c>
      <c r="N2" s="478"/>
      <c r="O2" s="479"/>
      <c r="P2" s="480"/>
      <c r="Q2" s="29" t="b">
        <f ca="1">V3&lt;&gt;TODAY()</f>
        <v>1</v>
      </c>
      <c r="R2" s="422"/>
      <c r="S2" s="423"/>
      <c r="T2" s="423"/>
      <c r="U2" s="423"/>
      <c r="V2" s="423"/>
      <c r="W2" s="424"/>
      <c r="X2" s="16"/>
      <c r="Y2" s="16"/>
      <c r="Z2" s="18"/>
      <c r="AA2" s="18"/>
      <c r="AB2" s="18"/>
      <c r="AC2" s="1"/>
    </row>
    <row r="3" spans="1:29" ht="15" customHeight="1" thickBot="1">
      <c r="A3" s="431" t="s">
        <v>14</v>
      </c>
      <c r="B3" s="432"/>
      <c r="C3" s="495"/>
      <c r="D3" s="496"/>
      <c r="E3" s="497"/>
      <c r="F3" s="104"/>
      <c r="G3" s="389" t="s">
        <v>47</v>
      </c>
      <c r="H3" s="491"/>
      <c r="I3" s="491"/>
      <c r="J3" s="230">
        <f>IF(V22="","",V22)</f>
        <v>110</v>
      </c>
      <c r="K3" s="231" t="s">
        <v>12</v>
      </c>
      <c r="L3" s="110"/>
      <c r="M3" s="470" t="s">
        <v>32</v>
      </c>
      <c r="N3" s="471"/>
      <c r="O3" s="472"/>
      <c r="P3" s="236">
        <v>43657</v>
      </c>
      <c r="Q3" s="6"/>
      <c r="R3" s="481" t="s">
        <v>50</v>
      </c>
      <c r="S3" s="482"/>
      <c r="T3" s="482"/>
      <c r="U3" s="483"/>
      <c r="V3" s="484">
        <v>45184</v>
      </c>
      <c r="W3" s="485"/>
      <c r="X3" s="16"/>
      <c r="Y3" s="16"/>
      <c r="Z3" s="18"/>
      <c r="AA3" s="18"/>
      <c r="AB3" s="18"/>
      <c r="AC3" s="1"/>
    </row>
    <row r="4" spans="1:29" ht="15" customHeight="1" thickBot="1">
      <c r="A4" s="433" t="s">
        <v>15</v>
      </c>
      <c r="B4" s="434"/>
      <c r="C4" s="495"/>
      <c r="D4" s="496"/>
      <c r="E4" s="497"/>
      <c r="F4" s="107"/>
      <c r="G4" s="389" t="s">
        <v>87</v>
      </c>
      <c r="H4" s="390"/>
      <c r="I4" s="390"/>
      <c r="J4" s="387" t="str">
        <f>IF(V23="","",V23)</f>
        <v>Cu 0,0mm</v>
      </c>
      <c r="K4" s="388"/>
      <c r="L4" s="105"/>
      <c r="M4" s="62"/>
      <c r="N4" s="63"/>
      <c r="O4" s="64"/>
      <c r="P4" s="65"/>
      <c r="Q4" s="7"/>
      <c r="R4" s="111"/>
      <c r="S4" s="111"/>
      <c r="T4" s="111"/>
      <c r="U4" s="111"/>
      <c r="V4" s="111"/>
      <c r="W4" s="111"/>
      <c r="X4" s="19"/>
      <c r="Y4" s="20"/>
      <c r="Z4" s="17"/>
      <c r="AA4" s="17"/>
      <c r="AB4" s="18"/>
      <c r="AC4" s="1"/>
    </row>
    <row r="5" spans="1:29" ht="15" customHeight="1" thickBot="1">
      <c r="A5" s="433" t="s">
        <v>16</v>
      </c>
      <c r="B5" s="434"/>
      <c r="C5" s="495"/>
      <c r="D5" s="496"/>
      <c r="E5" s="497"/>
      <c r="F5" s="107"/>
      <c r="G5" s="391" t="s">
        <v>26</v>
      </c>
      <c r="H5" s="390"/>
      <c r="I5" s="390"/>
      <c r="J5" s="387" t="str">
        <f>IF(V24="","",IF(V25="",V24,IF(V24="NEIN","NEIN",IF(V24="...","...",IF(V24="JA",V25)))))</f>
        <v>JA</v>
      </c>
      <c r="K5" s="388"/>
      <c r="L5" s="105"/>
      <c r="M5" s="473" t="s">
        <v>119</v>
      </c>
      <c r="N5" s="474"/>
      <c r="O5" s="474"/>
      <c r="P5" s="475"/>
      <c r="Q5" s="7"/>
      <c r="R5" s="486" t="s">
        <v>53</v>
      </c>
      <c r="S5" s="487"/>
      <c r="T5" s="487"/>
      <c r="U5" s="487"/>
      <c r="V5" s="487"/>
      <c r="W5" s="488"/>
      <c r="X5" s="39"/>
      <c r="Y5" s="20"/>
      <c r="Z5" s="17"/>
      <c r="AA5" s="17"/>
      <c r="AB5" s="18"/>
      <c r="AC5" s="1"/>
    </row>
    <row r="6" spans="1:29" ht="15" customHeight="1" thickBot="1">
      <c r="A6" s="455" t="s">
        <v>70</v>
      </c>
      <c r="B6" s="456"/>
      <c r="C6" s="498"/>
      <c r="D6" s="499"/>
      <c r="E6" s="500"/>
      <c r="F6" s="107"/>
      <c r="G6" s="391" t="s">
        <v>72</v>
      </c>
      <c r="H6" s="390"/>
      <c r="I6" s="390"/>
      <c r="J6" s="387" t="str">
        <f>IF(V26="","---",V26)</f>
        <v>---</v>
      </c>
      <c r="K6" s="388"/>
      <c r="L6" s="105"/>
      <c r="M6" s="324"/>
      <c r="N6" s="325"/>
      <c r="O6" s="325"/>
      <c r="P6" s="326"/>
      <c r="Q6" s="7"/>
      <c r="R6" s="105"/>
      <c r="S6" s="112"/>
      <c r="T6" s="105"/>
      <c r="U6" s="105"/>
      <c r="V6" s="105"/>
      <c r="W6" s="105"/>
      <c r="X6" s="19"/>
      <c r="Y6" s="20"/>
      <c r="Z6" s="17"/>
      <c r="AA6" s="17"/>
      <c r="AB6" s="18"/>
      <c r="AC6" s="1"/>
    </row>
    <row r="7" spans="1:29" ht="15" customHeight="1" thickTop="1">
      <c r="A7" s="457"/>
      <c r="B7" s="458"/>
      <c r="C7" s="427"/>
      <c r="D7" s="328"/>
      <c r="E7" s="329"/>
      <c r="F7" s="107"/>
      <c r="G7" s="391" t="s">
        <v>54</v>
      </c>
      <c r="H7" s="390"/>
      <c r="I7" s="390"/>
      <c r="J7" s="387" t="str">
        <f>IF(V27="","",V27)</f>
        <v>mitte</v>
      </c>
      <c r="K7" s="388"/>
      <c r="L7" s="107"/>
      <c r="M7" s="327"/>
      <c r="N7" s="328"/>
      <c r="O7" s="328"/>
      <c r="P7" s="329"/>
      <c r="Q7" s="7"/>
      <c r="R7" s="339" t="s">
        <v>57</v>
      </c>
      <c r="S7" s="340"/>
      <c r="T7" s="340"/>
      <c r="U7" s="340"/>
      <c r="V7" s="340"/>
      <c r="W7" s="341"/>
      <c r="X7" s="19"/>
      <c r="Y7" s="20"/>
      <c r="Z7" s="17"/>
      <c r="AA7" s="17"/>
      <c r="AB7" s="18"/>
      <c r="AC7" s="1"/>
    </row>
    <row r="8" spans="1:29" ht="15" customHeight="1" thickBot="1">
      <c r="A8" s="457"/>
      <c r="B8" s="458"/>
      <c r="C8" s="427"/>
      <c r="D8" s="328"/>
      <c r="E8" s="329"/>
      <c r="F8" s="107"/>
      <c r="G8" s="395" t="s">
        <v>56</v>
      </c>
      <c r="H8" s="396"/>
      <c r="I8" s="396"/>
      <c r="J8" s="397"/>
      <c r="K8" s="398"/>
      <c r="L8" s="104"/>
      <c r="M8" s="330"/>
      <c r="N8" s="331"/>
      <c r="O8" s="331"/>
      <c r="P8" s="332"/>
      <c r="Q8" s="8"/>
      <c r="R8" s="342"/>
      <c r="S8" s="343"/>
      <c r="T8" s="343"/>
      <c r="U8" s="343"/>
      <c r="V8" s="343"/>
      <c r="W8" s="344"/>
      <c r="X8" s="21"/>
      <c r="Y8" s="21"/>
      <c r="Z8" s="17"/>
      <c r="AA8" s="17"/>
      <c r="AB8" s="18"/>
      <c r="AC8" s="1"/>
    </row>
    <row r="9" spans="1:29" ht="15" customHeight="1" thickBot="1">
      <c r="A9" s="457"/>
      <c r="B9" s="458"/>
      <c r="C9" s="427"/>
      <c r="D9" s="328"/>
      <c r="E9" s="329"/>
      <c r="F9" s="107"/>
      <c r="G9" s="105"/>
      <c r="H9" s="105"/>
      <c r="I9" s="105"/>
      <c r="J9" s="105"/>
      <c r="K9" s="105"/>
      <c r="L9" s="105"/>
      <c r="M9" s="105"/>
      <c r="N9" s="105"/>
      <c r="O9" s="105"/>
      <c r="P9" s="105"/>
      <c r="Q9" s="7"/>
      <c r="R9" s="345" t="s">
        <v>59</v>
      </c>
      <c r="S9" s="346"/>
      <c r="T9" s="346"/>
      <c r="U9" s="347"/>
      <c r="V9" s="89" t="s">
        <v>58</v>
      </c>
      <c r="W9" s="116"/>
      <c r="X9" s="21"/>
      <c r="Y9" s="21"/>
      <c r="Z9" s="17"/>
      <c r="AA9" s="17"/>
      <c r="AB9" s="18"/>
      <c r="AC9" s="1"/>
    </row>
    <row r="10" spans="1:29" ht="15.75" customHeight="1" thickTop="1" thickBot="1">
      <c r="A10" s="457"/>
      <c r="B10" s="458"/>
      <c r="C10" s="427"/>
      <c r="D10" s="328"/>
      <c r="E10" s="329"/>
      <c r="F10" s="104"/>
      <c r="G10" s="392" t="s">
        <v>23</v>
      </c>
      <c r="H10" s="393"/>
      <c r="I10" s="394"/>
      <c r="J10" s="176">
        <f>IF(OR(V12="",V11=""),#REF!,IF(OR(V12="JA",V11="JA"),3,IF(OR(V12="NEIN",V11="NEIN"),6)))</f>
        <v>6</v>
      </c>
      <c r="K10" s="239" t="s">
        <v>24</v>
      </c>
      <c r="L10" s="105"/>
      <c r="M10" s="105"/>
      <c r="N10" s="105"/>
      <c r="O10" s="105"/>
      <c r="P10" s="105"/>
      <c r="Q10" s="18"/>
      <c r="R10" s="348" t="s">
        <v>29</v>
      </c>
      <c r="S10" s="349"/>
      <c r="T10" s="349"/>
      <c r="U10" s="349"/>
      <c r="V10" s="349"/>
      <c r="W10" s="350"/>
      <c r="X10" s="21"/>
      <c r="Y10" s="21"/>
      <c r="Z10" s="17"/>
      <c r="AA10" s="17"/>
      <c r="AB10" s="18"/>
      <c r="AC10" s="1"/>
    </row>
    <row r="11" spans="1:29" ht="15.75" customHeight="1" thickBot="1">
      <c r="A11" s="457"/>
      <c r="B11" s="458"/>
      <c r="C11" s="427"/>
      <c r="D11" s="328"/>
      <c r="E11" s="329"/>
      <c r="F11" s="108"/>
      <c r="G11" s="399" t="s">
        <v>7</v>
      </c>
      <c r="H11" s="400"/>
      <c r="I11" s="401"/>
      <c r="J11" s="232">
        <f>IF(P3="","",DATE(YEAR(P3),MONTH(P3)+J10,DAY(P3)))</f>
        <v>43841</v>
      </c>
      <c r="K11" s="233">
        <f>IF(J11="","",DATE(YEAR(J11),MONTH(J11)+J10,DAY(J11)))</f>
        <v>44023</v>
      </c>
      <c r="L11" s="234">
        <f>IF(K11="","",DATE(YEAR(K11),MONTH(K11)+J10,DAY(K11)))</f>
        <v>44207</v>
      </c>
      <c r="M11" s="234">
        <f>IF(L11="","",DATE(YEAR(L11),MONTH(L11)+J10,DAY(L11)))</f>
        <v>44388</v>
      </c>
      <c r="N11" s="234">
        <f>IF(M11="","",DATE(YEAR(M11),MONTH(M11)+J10,DAY(M11)))</f>
        <v>44572</v>
      </c>
      <c r="O11" s="234">
        <f>IF(N11="","",DATE(YEAR(N11),MONTH(N11)+J10,DAY(N11)))</f>
        <v>44753</v>
      </c>
      <c r="P11" s="235">
        <f>IF(O11="","",DATE(YEAR(O11),MONTH(O11)+J10,DAY(O11)))</f>
        <v>44937</v>
      </c>
      <c r="Q11" s="40" t="b">
        <f>IF(J12="Prüfdatum",FALSE,TRUE)</f>
        <v>0</v>
      </c>
      <c r="R11" s="351" t="s">
        <v>27</v>
      </c>
      <c r="S11" s="352"/>
      <c r="T11" s="352"/>
      <c r="U11" s="353"/>
      <c r="V11" s="174" t="s">
        <v>83</v>
      </c>
      <c r="W11" s="119"/>
      <c r="X11" s="21"/>
      <c r="Y11" s="21"/>
      <c r="Z11" s="17"/>
      <c r="AA11" s="17"/>
      <c r="AB11" s="18"/>
      <c r="AC11" s="1"/>
    </row>
    <row r="12" spans="1:29" ht="15.75" customHeight="1" thickTop="1" thickBot="1">
      <c r="A12" s="457"/>
      <c r="B12" s="458"/>
      <c r="C12" s="427"/>
      <c r="D12" s="328"/>
      <c r="E12" s="329"/>
      <c r="F12" s="108"/>
      <c r="G12" s="402" t="s">
        <v>8</v>
      </c>
      <c r="H12" s="404" t="s">
        <v>9</v>
      </c>
      <c r="I12" s="405"/>
      <c r="J12" s="129" t="s">
        <v>45</v>
      </c>
      <c r="K12" s="130" t="s">
        <v>45</v>
      </c>
      <c r="L12" s="130" t="s">
        <v>45</v>
      </c>
      <c r="M12" s="130" t="s">
        <v>45</v>
      </c>
      <c r="N12" s="130" t="s">
        <v>45</v>
      </c>
      <c r="O12" s="130" t="s">
        <v>45</v>
      </c>
      <c r="P12" s="131" t="s">
        <v>45</v>
      </c>
      <c r="Q12" s="41" t="b">
        <f>IF(K12="Prüfdatum",FALSE,TRUE)</f>
        <v>0</v>
      </c>
      <c r="R12" s="354" t="s">
        <v>101</v>
      </c>
      <c r="S12" s="355"/>
      <c r="T12" s="355"/>
      <c r="U12" s="356"/>
      <c r="V12" s="93" t="s">
        <v>83</v>
      </c>
      <c r="W12" s="126"/>
      <c r="X12" s="21"/>
      <c r="Y12" s="21"/>
      <c r="Z12" s="17"/>
      <c r="AA12" s="17"/>
      <c r="AB12" s="18"/>
      <c r="AC12" s="1"/>
    </row>
    <row r="13" spans="1:29" s="30" customFormat="1" ht="15.6" customHeight="1" thickBot="1">
      <c r="A13" s="459"/>
      <c r="B13" s="460"/>
      <c r="C13" s="428"/>
      <c r="D13" s="331"/>
      <c r="E13" s="332"/>
      <c r="F13" s="104"/>
      <c r="G13" s="403"/>
      <c r="H13" s="240" t="s">
        <v>10</v>
      </c>
      <c r="I13" s="241" t="s">
        <v>11</v>
      </c>
      <c r="J13" s="132" t="s">
        <v>30</v>
      </c>
      <c r="K13" s="133" t="s">
        <v>30</v>
      </c>
      <c r="L13" s="133" t="s">
        <v>30</v>
      </c>
      <c r="M13" s="133" t="s">
        <v>30</v>
      </c>
      <c r="N13" s="133" t="s">
        <v>30</v>
      </c>
      <c r="O13" s="133" t="s">
        <v>30</v>
      </c>
      <c r="P13" s="134" t="s">
        <v>30</v>
      </c>
      <c r="Q13" s="42" t="b">
        <f>IF(L12="Prüfdatum",FALSE,TRUE)</f>
        <v>0</v>
      </c>
      <c r="R13" s="12"/>
      <c r="S13" s="12"/>
      <c r="T13" s="12"/>
      <c r="U13" s="12"/>
      <c r="V13" s="12"/>
      <c r="W13" s="12"/>
      <c r="X13" s="31"/>
      <c r="Y13" s="31"/>
      <c r="Z13" s="23"/>
      <c r="AA13" s="23"/>
      <c r="AB13" s="23"/>
      <c r="AC13" s="13"/>
    </row>
    <row r="14" spans="1:29" ht="15.6" customHeight="1" thickBot="1">
      <c r="A14" s="105"/>
      <c r="B14" s="105"/>
      <c r="C14" s="105"/>
      <c r="D14" s="105"/>
      <c r="E14" s="105"/>
      <c r="F14" s="105"/>
      <c r="G14" s="135"/>
      <c r="H14" s="136"/>
      <c r="I14" s="137"/>
      <c r="J14" s="138"/>
      <c r="K14" s="138"/>
      <c r="L14" s="138"/>
      <c r="M14" s="138"/>
      <c r="N14" s="138"/>
      <c r="O14" s="139"/>
      <c r="P14" s="140"/>
      <c r="Q14" s="43" t="b">
        <f>IF(M12="Prüfdatum",FALSE,TRUE)</f>
        <v>0</v>
      </c>
      <c r="R14" s="336" t="s">
        <v>51</v>
      </c>
      <c r="S14" s="337"/>
      <c r="T14" s="337"/>
      <c r="U14" s="337"/>
      <c r="V14" s="337"/>
      <c r="W14" s="338"/>
      <c r="X14" s="21"/>
      <c r="Y14" s="21"/>
      <c r="Z14" s="17"/>
      <c r="AA14" s="17"/>
      <c r="AB14" s="18"/>
      <c r="AC14" s="1"/>
    </row>
    <row r="15" spans="1:29" ht="15.6" customHeight="1">
      <c r="A15" s="445" t="s">
        <v>42</v>
      </c>
      <c r="B15" s="437" t="str">
        <f>IF(V29="",#REF!,IF(V29="kl. Fokus","kleiner Fokus",IF(V29="gr. Fokus","großer Fokus",IF(V29="...","..."))))</f>
        <v>großer Fokus</v>
      </c>
      <c r="C15" s="435" t="s">
        <v>1</v>
      </c>
      <c r="D15" s="436"/>
      <c r="E15" s="361" t="s">
        <v>4</v>
      </c>
      <c r="F15" s="362"/>
      <c r="G15" s="184">
        <v>90</v>
      </c>
      <c r="H15" s="185"/>
      <c r="I15" s="186"/>
      <c r="J15" s="202">
        <f>IF(G15="","",G15)</f>
        <v>90</v>
      </c>
      <c r="K15" s="203">
        <f>IF(G15="","",G15)</f>
        <v>90</v>
      </c>
      <c r="L15" s="203">
        <f>IF(G15="","",G15)</f>
        <v>90</v>
      </c>
      <c r="M15" s="203">
        <f>IF(G15="","",G15)</f>
        <v>90</v>
      </c>
      <c r="N15" s="203">
        <f>IF(G15="","",G15)</f>
        <v>90</v>
      </c>
      <c r="O15" s="203">
        <f>IF(G15="","",G15)</f>
        <v>90</v>
      </c>
      <c r="P15" s="204">
        <f>IF(G15="","",G15)</f>
        <v>90</v>
      </c>
      <c r="Q15" s="43" t="b">
        <f>IF(N12="Prüfdatum",FALSE,TRUE)</f>
        <v>0</v>
      </c>
      <c r="R15" s="413" t="s">
        <v>35</v>
      </c>
      <c r="S15" s="414"/>
      <c r="T15" s="414"/>
      <c r="U15" s="415"/>
      <c r="V15" s="92" t="s">
        <v>84</v>
      </c>
      <c r="W15" s="118"/>
      <c r="X15" s="24"/>
      <c r="Y15" s="21"/>
      <c r="Z15" s="17"/>
      <c r="AA15" s="17"/>
      <c r="AB15" s="18"/>
      <c r="AC15" s="1"/>
    </row>
    <row r="16" spans="1:29" ht="15.6" customHeight="1" thickBot="1">
      <c r="A16" s="446"/>
      <c r="B16" s="438"/>
      <c r="C16" s="453" t="s">
        <v>48</v>
      </c>
      <c r="D16" s="454"/>
      <c r="E16" s="365" t="s">
        <v>5</v>
      </c>
      <c r="F16" s="366"/>
      <c r="G16" s="187">
        <v>20</v>
      </c>
      <c r="H16" s="188"/>
      <c r="I16" s="189"/>
      <c r="J16" s="205">
        <f>IF(G16="","",G16)</f>
        <v>20</v>
      </c>
      <c r="K16" s="206">
        <f>IF(G16="","",G16)</f>
        <v>20</v>
      </c>
      <c r="L16" s="206">
        <f>IF(G16="","",G16)</f>
        <v>20</v>
      </c>
      <c r="M16" s="206">
        <f>IF(G16="","",G16)</f>
        <v>20</v>
      </c>
      <c r="N16" s="206">
        <f>IF(G16="","",G16)</f>
        <v>20</v>
      </c>
      <c r="O16" s="206">
        <f>IF(G16="","",G16)</f>
        <v>20</v>
      </c>
      <c r="P16" s="207">
        <f>IF(G16="","",G16)</f>
        <v>20</v>
      </c>
      <c r="Q16" s="44" t="b">
        <f>IF(O12="Prüfdatum",FALSE,TRUE)</f>
        <v>0</v>
      </c>
      <c r="R16" s="333" t="s">
        <v>39</v>
      </c>
      <c r="S16" s="334"/>
      <c r="T16" s="334"/>
      <c r="U16" s="335"/>
      <c r="V16" s="93" t="s">
        <v>31</v>
      </c>
      <c r="W16" s="127"/>
      <c r="X16" s="25"/>
      <c r="Y16" s="25"/>
      <c r="Z16" s="17"/>
      <c r="AA16" s="18"/>
      <c r="AB16" s="18"/>
      <c r="AC16" s="1"/>
    </row>
    <row r="17" spans="1:29" ht="15.6" customHeight="1" thickBot="1">
      <c r="A17" s="446"/>
      <c r="B17" s="438"/>
      <c r="C17" s="440" t="s">
        <v>2</v>
      </c>
      <c r="D17" s="441"/>
      <c r="E17" s="365" t="s">
        <v>6</v>
      </c>
      <c r="F17" s="366"/>
      <c r="G17" s="190">
        <v>0.1</v>
      </c>
      <c r="H17" s="191">
        <f>IF(V15="",#REF!,IF(G17="","",IF(V15="fokusnahe",G17*0.75,IF(V15="fokusfern",G17*0.7))))</f>
        <v>7.5000000000000011E-2</v>
      </c>
      <c r="I17" s="192">
        <f>IF(V15="",#REF!,IF(G17="","",IF(V15="fokusnahe",G17*1.25,IF(V15="fokusfern",G17*1.3))))</f>
        <v>0.125</v>
      </c>
      <c r="J17" s="141"/>
      <c r="K17" s="141"/>
      <c r="L17" s="141"/>
      <c r="M17" s="141"/>
      <c r="N17" s="141"/>
      <c r="O17" s="141"/>
      <c r="P17" s="142"/>
      <c r="Q17" s="45" t="b">
        <f>IF(P12="Prüfdatum",FALSE,TRUE)</f>
        <v>0</v>
      </c>
      <c r="X17" s="21"/>
      <c r="Y17" s="21"/>
      <c r="Z17" s="26"/>
      <c r="AA17" s="17"/>
      <c r="AB17" s="18"/>
      <c r="AC17" s="1"/>
    </row>
    <row r="18" spans="1:29" ht="15.6" customHeight="1" thickBot="1">
      <c r="A18" s="446"/>
      <c r="B18" s="438"/>
      <c r="C18" s="440" t="s">
        <v>3</v>
      </c>
      <c r="D18" s="441"/>
      <c r="E18" s="365" t="str">
        <f>IF(V35="",#REF!,V35)</f>
        <v>µGym2</v>
      </c>
      <c r="F18" s="366"/>
      <c r="G18" s="190">
        <v>9</v>
      </c>
      <c r="H18" s="191">
        <f>IF(G18="","",G18*0.75)</f>
        <v>6.75</v>
      </c>
      <c r="I18" s="192">
        <f>IF(G18="","",G18*1.25)</f>
        <v>11.25</v>
      </c>
      <c r="J18" s="141"/>
      <c r="K18" s="141"/>
      <c r="L18" s="141"/>
      <c r="M18" s="141"/>
      <c r="N18" s="141"/>
      <c r="O18" s="141"/>
      <c r="P18" s="143"/>
      <c r="Q18" s="45" t="b">
        <f>IF(J13="Name",FALSE,TRUE)</f>
        <v>0</v>
      </c>
      <c r="R18" s="416" t="s">
        <v>38</v>
      </c>
      <c r="S18" s="417"/>
      <c r="T18" s="417"/>
      <c r="U18" s="418"/>
      <c r="V18" s="94" t="s">
        <v>78</v>
      </c>
      <c r="W18" s="128"/>
      <c r="X18" s="21"/>
      <c r="Y18" s="21"/>
      <c r="Z18" s="27"/>
      <c r="AA18" s="17"/>
      <c r="AB18" s="18"/>
      <c r="AC18" s="1"/>
    </row>
    <row r="19" spans="1:29" ht="15.6" customHeight="1" thickBot="1">
      <c r="A19" s="446"/>
      <c r="B19" s="438"/>
      <c r="C19" s="384" t="s">
        <v>109</v>
      </c>
      <c r="D19" s="172" t="s">
        <v>40</v>
      </c>
      <c r="E19" s="425" t="s">
        <v>120</v>
      </c>
      <c r="F19" s="426"/>
      <c r="G19" s="187">
        <f>IF(V30="","",V30)</f>
        <v>27</v>
      </c>
      <c r="H19" s="411">
        <f>IF(J2="","",J2*0.02)</f>
        <v>2.2000000000000002</v>
      </c>
      <c r="I19" s="412"/>
      <c r="J19" s="144"/>
      <c r="K19" s="144"/>
      <c r="L19" s="144"/>
      <c r="M19" s="144"/>
      <c r="N19" s="144"/>
      <c r="O19" s="144"/>
      <c r="P19" s="145"/>
      <c r="Q19" s="45" t="b">
        <f>IF(K13="Name",FALSE,TRUE)</f>
        <v>0</v>
      </c>
      <c r="X19" s="21"/>
      <c r="Y19" s="21"/>
      <c r="Z19" s="27"/>
      <c r="AA19" s="17"/>
      <c r="AB19" s="18"/>
      <c r="AC19" s="1"/>
    </row>
    <row r="20" spans="1:29" ht="15.6" customHeight="1" thickBot="1">
      <c r="A20" s="446"/>
      <c r="B20" s="438"/>
      <c r="C20" s="384"/>
      <c r="D20" s="172" t="s">
        <v>41</v>
      </c>
      <c r="E20" s="425" t="s">
        <v>121</v>
      </c>
      <c r="F20" s="426"/>
      <c r="G20" s="187">
        <f>IF(V31="","",V31)</f>
        <v>27</v>
      </c>
      <c r="H20" s="411">
        <f>IF(J2="","",J2*0.02)</f>
        <v>2.2000000000000002</v>
      </c>
      <c r="I20" s="412"/>
      <c r="J20" s="144"/>
      <c r="K20" s="144"/>
      <c r="L20" s="144"/>
      <c r="M20" s="144"/>
      <c r="N20" s="144"/>
      <c r="O20" s="144"/>
      <c r="P20" s="145"/>
      <c r="Q20" s="45" t="b">
        <f>IF(L13="Name",FALSE,TRUE)</f>
        <v>0</v>
      </c>
      <c r="R20" s="336" t="s">
        <v>25</v>
      </c>
      <c r="S20" s="337"/>
      <c r="T20" s="337"/>
      <c r="U20" s="337"/>
      <c r="V20" s="337"/>
      <c r="W20" s="338"/>
      <c r="X20" s="104"/>
      <c r="Y20" s="21"/>
      <c r="Z20" s="25"/>
      <c r="AA20" s="17"/>
      <c r="AB20" s="18"/>
      <c r="AC20" s="1"/>
    </row>
    <row r="21" spans="1:29" ht="15.6" customHeight="1">
      <c r="A21" s="446"/>
      <c r="B21" s="438"/>
      <c r="C21" s="451" t="s">
        <v>102</v>
      </c>
      <c r="D21" s="452"/>
      <c r="E21" s="367" t="s">
        <v>74</v>
      </c>
      <c r="F21" s="368"/>
      <c r="G21" s="193" t="s">
        <v>75</v>
      </c>
      <c r="H21" s="363" t="s">
        <v>81</v>
      </c>
      <c r="I21" s="364"/>
      <c r="J21" s="146"/>
      <c r="K21" s="146"/>
      <c r="L21" s="146"/>
      <c r="M21" s="146"/>
      <c r="N21" s="146"/>
      <c r="O21" s="146"/>
      <c r="P21" s="147"/>
      <c r="Q21" s="45" t="b">
        <f>IF(M13="Name",FALSE,TRUE)</f>
        <v>0</v>
      </c>
      <c r="R21" s="351" t="s">
        <v>46</v>
      </c>
      <c r="S21" s="352"/>
      <c r="T21" s="352"/>
      <c r="U21" s="353"/>
      <c r="V21" s="95">
        <v>110</v>
      </c>
      <c r="W21" s="90" t="s">
        <v>12</v>
      </c>
      <c r="X21" s="113"/>
      <c r="Y21" s="25"/>
      <c r="Z21" s="25"/>
      <c r="AA21" s="17"/>
      <c r="AB21" s="18"/>
      <c r="AC21" s="1"/>
    </row>
    <row r="22" spans="1:29" ht="15.6" customHeight="1">
      <c r="A22" s="446"/>
      <c r="B22" s="438"/>
      <c r="C22" s="385" t="str">
        <f>IF(V37="","#BEZUG!",IF(V37="JA","Dosisindikator (mit Strukturplatte)",IF(V37="NEIN","Dosisindikator (ohne Strukturplatte)")))</f>
        <v>Dosisindikator (mit Strukturplatte)</v>
      </c>
      <c r="D22" s="386"/>
      <c r="E22" s="365" t="str">
        <f>IF(V36="","",V36)</f>
        <v/>
      </c>
      <c r="F22" s="366"/>
      <c r="G22" s="193"/>
      <c r="H22" s="194"/>
      <c r="I22" s="195"/>
      <c r="J22" s="146"/>
      <c r="K22" s="146"/>
      <c r="L22" s="146"/>
      <c r="M22" s="146"/>
      <c r="N22" s="146"/>
      <c r="O22" s="146"/>
      <c r="P22" s="147"/>
      <c r="Q22" s="45" t="b">
        <f>IF(N13="Name",FALSE,TRUE)</f>
        <v>0</v>
      </c>
      <c r="R22" s="374" t="s">
        <v>47</v>
      </c>
      <c r="S22" s="375"/>
      <c r="T22" s="375"/>
      <c r="U22" s="376"/>
      <c r="V22" s="96">
        <v>110</v>
      </c>
      <c r="W22" s="91" t="s">
        <v>12</v>
      </c>
      <c r="X22" s="104"/>
      <c r="Y22" s="21"/>
      <c r="Z22" s="17"/>
      <c r="AA22" s="18"/>
      <c r="AB22" s="18"/>
      <c r="AC22" s="1"/>
    </row>
    <row r="23" spans="1:29" ht="15.6" customHeight="1">
      <c r="A23" s="446"/>
      <c r="B23" s="438"/>
      <c r="C23" s="409" t="s">
        <v>17</v>
      </c>
      <c r="D23" s="410"/>
      <c r="E23" s="365" t="s">
        <v>18</v>
      </c>
      <c r="F23" s="366"/>
      <c r="G23" s="187">
        <v>5</v>
      </c>
      <c r="H23" s="188">
        <f>IF(V18="",#REF!,IF(V18="≤   5 µGy",2.4,IF(V18="≤ 10 µGy",2.8)))</f>
        <v>2.8</v>
      </c>
      <c r="I23" s="189"/>
      <c r="J23" s="144"/>
      <c r="K23" s="144"/>
      <c r="L23" s="144"/>
      <c r="M23" s="144"/>
      <c r="N23" s="144"/>
      <c r="O23" s="144"/>
      <c r="P23" s="145"/>
      <c r="Q23" s="44" t="b">
        <f>IF(O13="Name",FALSE,TRUE)</f>
        <v>0</v>
      </c>
      <c r="R23" s="374" t="s">
        <v>87</v>
      </c>
      <c r="S23" s="375"/>
      <c r="T23" s="375"/>
      <c r="U23" s="376"/>
      <c r="V23" s="97" t="s">
        <v>106</v>
      </c>
      <c r="W23" s="124"/>
      <c r="X23" s="104"/>
      <c r="Y23" s="16"/>
      <c r="Z23" s="18"/>
      <c r="AA23" s="18"/>
      <c r="AB23" s="18"/>
      <c r="AC23" s="1"/>
    </row>
    <row r="24" spans="1:29" ht="15.6" customHeight="1">
      <c r="A24" s="446"/>
      <c r="B24" s="438"/>
      <c r="C24" s="359" t="s">
        <v>20</v>
      </c>
      <c r="D24" s="360"/>
      <c r="E24" s="365" t="s">
        <v>19</v>
      </c>
      <c r="F24" s="366"/>
      <c r="G24" s="196">
        <v>5</v>
      </c>
      <c r="H24" s="197">
        <f>IF(V16="",#REF!,IF(V16="A.2",5,IF(V16="A.3",3)))</f>
        <v>5</v>
      </c>
      <c r="I24" s="198"/>
      <c r="J24" s="148"/>
      <c r="K24" s="148"/>
      <c r="L24" s="148"/>
      <c r="M24" s="148"/>
      <c r="N24" s="148"/>
      <c r="O24" s="148"/>
      <c r="P24" s="149"/>
      <c r="Q24" s="45" t="b">
        <f>IF(P13="Name",FALSE,TRUE)</f>
        <v>0</v>
      </c>
      <c r="R24" s="374" t="s">
        <v>26</v>
      </c>
      <c r="S24" s="375"/>
      <c r="T24" s="375"/>
      <c r="U24" s="376"/>
      <c r="V24" s="98" t="s">
        <v>28</v>
      </c>
      <c r="W24" s="125"/>
      <c r="X24" s="104"/>
      <c r="Y24" s="16"/>
      <c r="Z24" s="18"/>
      <c r="AA24" s="18"/>
      <c r="AB24" s="18"/>
      <c r="AC24" s="1"/>
    </row>
    <row r="25" spans="1:29" s="30" customFormat="1" ht="15" customHeight="1" thickBot="1">
      <c r="A25" s="447"/>
      <c r="B25" s="439"/>
      <c r="C25" s="377" t="s">
        <v>21</v>
      </c>
      <c r="D25" s="378"/>
      <c r="E25" s="379" t="s">
        <v>22</v>
      </c>
      <c r="F25" s="380"/>
      <c r="G25" s="199">
        <v>12</v>
      </c>
      <c r="H25" s="200">
        <f>IF(V16="",#REF!,IF(V16="A.2",12,IF(V16="A.3",7)))</f>
        <v>12</v>
      </c>
      <c r="I25" s="201"/>
      <c r="J25" s="150"/>
      <c r="K25" s="151"/>
      <c r="L25" s="151"/>
      <c r="M25" s="151"/>
      <c r="N25" s="151"/>
      <c r="O25" s="151"/>
      <c r="P25" s="152"/>
      <c r="Q25" s="13"/>
      <c r="R25" s="374" t="s">
        <v>33</v>
      </c>
      <c r="S25" s="375"/>
      <c r="T25" s="375"/>
      <c r="U25" s="376"/>
      <c r="V25" s="98"/>
      <c r="W25" s="22"/>
      <c r="X25" s="104"/>
      <c r="Y25" s="31"/>
      <c r="Z25" s="31"/>
      <c r="AA25" s="23"/>
      <c r="AB25" s="23"/>
      <c r="AC25" s="13"/>
    </row>
    <row r="26" spans="1:29" ht="15.6" customHeight="1" thickBot="1">
      <c r="A26" s="115"/>
      <c r="B26" s="105"/>
      <c r="C26" s="153"/>
      <c r="D26" s="153"/>
      <c r="E26" s="153"/>
      <c r="F26" s="153"/>
      <c r="G26" s="177"/>
      <c r="H26" s="139"/>
      <c r="I26" s="178"/>
      <c r="J26" s="153"/>
      <c r="K26" s="153"/>
      <c r="L26" s="153"/>
      <c r="M26" s="153"/>
      <c r="N26" s="153"/>
      <c r="O26" s="153"/>
      <c r="P26" s="154"/>
      <c r="Q26" s="1"/>
      <c r="R26" s="374" t="s">
        <v>72</v>
      </c>
      <c r="S26" s="375"/>
      <c r="T26" s="375"/>
      <c r="U26" s="376"/>
      <c r="V26" s="98"/>
      <c r="W26" s="125"/>
      <c r="X26" s="104"/>
      <c r="Y26" s="16"/>
      <c r="Z26" s="16"/>
      <c r="AA26" s="18"/>
      <c r="AB26" s="18"/>
      <c r="AC26" s="1"/>
    </row>
    <row r="27" spans="1:29" ht="15.6" customHeight="1" thickBot="1">
      <c r="A27" s="442" t="s">
        <v>43</v>
      </c>
      <c r="B27" s="448" t="str">
        <f>IF(V33="",#REF!,IF(V33="kl. Fokus","kleiner Fokus",IF(V33="gr. Fokus","großer Fokus",IF(V33="...","..."))))</f>
        <v>kleiner Fokus</v>
      </c>
      <c r="C27" s="435" t="s">
        <v>1</v>
      </c>
      <c r="D27" s="436"/>
      <c r="E27" s="361" t="s">
        <v>4</v>
      </c>
      <c r="F27" s="362"/>
      <c r="G27" s="208">
        <v>100</v>
      </c>
      <c r="H27" s="209"/>
      <c r="I27" s="210"/>
      <c r="J27" s="225">
        <f>IF(G27="","",G27)</f>
        <v>100</v>
      </c>
      <c r="K27" s="226">
        <f>IF(G27="","",G27)</f>
        <v>100</v>
      </c>
      <c r="L27" s="226">
        <f>IF(G27="","",G27)</f>
        <v>100</v>
      </c>
      <c r="M27" s="226">
        <f>IF(G27="","",G27)</f>
        <v>100</v>
      </c>
      <c r="N27" s="226">
        <f>IF(G27="","",G27)</f>
        <v>100</v>
      </c>
      <c r="O27" s="226">
        <f>IF(G27="","",G27)</f>
        <v>100</v>
      </c>
      <c r="P27" s="227">
        <f>IF(G27="","",G27)</f>
        <v>100</v>
      </c>
      <c r="Q27" s="1"/>
      <c r="R27" s="369" t="s">
        <v>54</v>
      </c>
      <c r="S27" s="370"/>
      <c r="T27" s="370"/>
      <c r="U27" s="371"/>
      <c r="V27" s="99" t="s">
        <v>79</v>
      </c>
      <c r="W27" s="126"/>
      <c r="X27" s="111"/>
      <c r="Y27" s="28"/>
      <c r="Z27" s="16"/>
      <c r="AA27" s="18"/>
      <c r="AB27" s="18"/>
      <c r="AC27" s="1"/>
    </row>
    <row r="28" spans="1:29" ht="15.6" customHeight="1" thickBot="1">
      <c r="A28" s="443"/>
      <c r="B28" s="449"/>
      <c r="C28" s="453" t="s">
        <v>71</v>
      </c>
      <c r="D28" s="454"/>
      <c r="E28" s="365" t="s">
        <v>5</v>
      </c>
      <c r="F28" s="366"/>
      <c r="G28" s="211">
        <v>20</v>
      </c>
      <c r="H28" s="212"/>
      <c r="I28" s="213"/>
      <c r="J28" s="155"/>
      <c r="K28" s="156"/>
      <c r="L28" s="156"/>
      <c r="M28" s="156"/>
      <c r="N28" s="156"/>
      <c r="O28" s="156"/>
      <c r="P28" s="157"/>
      <c r="Q28" s="5"/>
      <c r="X28" s="111"/>
      <c r="Y28" s="28"/>
      <c r="Z28" s="16"/>
      <c r="AA28" s="18"/>
      <c r="AB28" s="18"/>
      <c r="AC28" s="1"/>
    </row>
    <row r="29" spans="1:29" ht="15.6" customHeight="1" thickBot="1">
      <c r="A29" s="443"/>
      <c r="B29" s="449"/>
      <c r="C29" s="440" t="s">
        <v>2</v>
      </c>
      <c r="D29" s="441"/>
      <c r="E29" s="365" t="s">
        <v>6</v>
      </c>
      <c r="F29" s="366"/>
      <c r="G29" s="214">
        <v>0.2</v>
      </c>
      <c r="H29" s="215">
        <f>IF(V15="",#REF!,IF(G29="","",IF(V15="fokusnahe",G29*0.75,IF(V15="fokusfern",G29*0.7))))</f>
        <v>0.15000000000000002</v>
      </c>
      <c r="I29" s="216">
        <f>IF(V15="",#REF!,IF(G29="","",IF(V15="fokusnahe",G29*1.25,IF(V15="fokusfern",G29*1.3))))</f>
        <v>0.25</v>
      </c>
      <c r="J29" s="141"/>
      <c r="K29" s="158"/>
      <c r="L29" s="158"/>
      <c r="M29" s="158"/>
      <c r="N29" s="158"/>
      <c r="O29" s="158"/>
      <c r="P29" s="143"/>
      <c r="Q29" s="5">
        <v>2</v>
      </c>
      <c r="R29" s="357" t="s">
        <v>36</v>
      </c>
      <c r="S29" s="358"/>
      <c r="T29" s="372" t="s">
        <v>52</v>
      </c>
      <c r="U29" s="373"/>
      <c r="V29" s="100" t="s">
        <v>82</v>
      </c>
      <c r="W29" s="120"/>
      <c r="X29" s="111"/>
      <c r="Y29" s="28"/>
      <c r="Z29" s="16"/>
      <c r="AA29" s="18"/>
      <c r="AB29" s="18"/>
      <c r="AC29" s="1"/>
    </row>
    <row r="30" spans="1:29" ht="15.6" customHeight="1">
      <c r="A30" s="443"/>
      <c r="B30" s="449"/>
      <c r="C30" s="440" t="s">
        <v>3</v>
      </c>
      <c r="D30" s="441"/>
      <c r="E30" s="365" t="str">
        <f>IF(V35="",#REF!,V35)</f>
        <v>µGym2</v>
      </c>
      <c r="F30" s="366"/>
      <c r="G30" s="214">
        <v>7</v>
      </c>
      <c r="H30" s="215">
        <f>IF(G30="","",G30*0.75)</f>
        <v>5.25</v>
      </c>
      <c r="I30" s="216">
        <f>IF(G30="","",G30*1.25)</f>
        <v>8.75</v>
      </c>
      <c r="J30" s="159"/>
      <c r="K30" s="160"/>
      <c r="L30" s="160"/>
      <c r="M30" s="160"/>
      <c r="N30" s="160"/>
      <c r="O30" s="160"/>
      <c r="P30" s="161"/>
      <c r="Q30" s="1"/>
      <c r="R30" s="351" t="s">
        <v>107</v>
      </c>
      <c r="S30" s="352"/>
      <c r="T30" s="352"/>
      <c r="U30" s="353"/>
      <c r="V30" s="101">
        <v>27</v>
      </c>
      <c r="W30" s="11"/>
      <c r="X30" s="114"/>
      <c r="Y30" s="18"/>
      <c r="Z30" s="18"/>
      <c r="AA30" s="18"/>
      <c r="AB30" s="18"/>
      <c r="AC30" s="1"/>
    </row>
    <row r="31" spans="1:29" ht="15.6" customHeight="1" thickBot="1">
      <c r="A31" s="443"/>
      <c r="B31" s="449"/>
      <c r="C31" s="451" t="s">
        <v>102</v>
      </c>
      <c r="D31" s="452"/>
      <c r="E31" s="367" t="s">
        <v>74</v>
      </c>
      <c r="F31" s="368"/>
      <c r="G31" s="217" t="s">
        <v>75</v>
      </c>
      <c r="H31" s="429" t="s">
        <v>81</v>
      </c>
      <c r="I31" s="430"/>
      <c r="J31" s="162"/>
      <c r="K31" s="163"/>
      <c r="L31" s="163"/>
      <c r="M31" s="163"/>
      <c r="N31" s="163"/>
      <c r="O31" s="163"/>
      <c r="P31" s="164"/>
      <c r="Q31" s="1"/>
      <c r="R31" s="369" t="s">
        <v>108</v>
      </c>
      <c r="S31" s="370"/>
      <c r="T31" s="370"/>
      <c r="U31" s="371"/>
      <c r="V31" s="102">
        <v>27</v>
      </c>
      <c r="W31" s="14"/>
      <c r="X31" s="114"/>
      <c r="Y31" s="18"/>
      <c r="Z31" s="18"/>
      <c r="AA31" s="18"/>
      <c r="AB31" s="18"/>
      <c r="AC31" s="1"/>
    </row>
    <row r="32" spans="1:29" ht="15.6" customHeight="1" thickBot="1">
      <c r="A32" s="443"/>
      <c r="B32" s="449"/>
      <c r="C32" s="385" t="str">
        <f>IF(V37="","#BEZUG!",IF(V37="JA","Dosisindikator (mit Strukturplatte)",IF(V37="NEIN","Dosisindikator (ohne Strukturplatte)")))</f>
        <v>Dosisindikator (mit Strukturplatte)</v>
      </c>
      <c r="D32" s="386"/>
      <c r="E32" s="407" t="str">
        <f>IF(V36="","",V36)</f>
        <v/>
      </c>
      <c r="F32" s="408"/>
      <c r="G32" s="217"/>
      <c r="H32" s="218"/>
      <c r="I32" s="219"/>
      <c r="J32" s="162"/>
      <c r="K32" s="163"/>
      <c r="L32" s="163"/>
      <c r="M32" s="163"/>
      <c r="N32" s="163"/>
      <c r="O32" s="163"/>
      <c r="P32" s="164"/>
      <c r="Q32" s="1"/>
      <c r="R32" s="3"/>
      <c r="S32" s="12"/>
      <c r="T32" s="12"/>
      <c r="U32" s="10"/>
      <c r="V32" s="12"/>
      <c r="W32" s="3"/>
      <c r="X32" s="114"/>
      <c r="Y32" s="18"/>
      <c r="Z32" s="18"/>
      <c r="AA32" s="18"/>
      <c r="AB32" s="18"/>
      <c r="AC32" s="1"/>
    </row>
    <row r="33" spans="1:29" ht="15.6" customHeight="1" thickBot="1">
      <c r="A33" s="443"/>
      <c r="B33" s="449"/>
      <c r="C33" s="409" t="s">
        <v>17</v>
      </c>
      <c r="D33" s="410"/>
      <c r="E33" s="365" t="s">
        <v>18</v>
      </c>
      <c r="F33" s="366"/>
      <c r="G33" s="211">
        <v>5</v>
      </c>
      <c r="H33" s="212">
        <f>IF(V18="",#REF!,IF(V18="≤   5 µGy",2.4,IF(V18="≤ 10 µGy",2.8)))</f>
        <v>2.8</v>
      </c>
      <c r="I33" s="213"/>
      <c r="J33" s="165"/>
      <c r="K33" s="166"/>
      <c r="L33" s="166"/>
      <c r="M33" s="166"/>
      <c r="N33" s="166"/>
      <c r="O33" s="166"/>
      <c r="P33" s="167"/>
      <c r="Q33" s="1"/>
      <c r="R33" s="357" t="s">
        <v>37</v>
      </c>
      <c r="S33" s="358"/>
      <c r="T33" s="372" t="s">
        <v>52</v>
      </c>
      <c r="U33" s="373"/>
      <c r="V33" s="100" t="s">
        <v>62</v>
      </c>
      <c r="W33" s="117"/>
      <c r="X33" s="114"/>
      <c r="Y33" s="18"/>
      <c r="Z33" s="18"/>
      <c r="AA33" s="18"/>
      <c r="AB33" s="18"/>
      <c r="AC33" s="1"/>
    </row>
    <row r="34" spans="1:29" ht="15.6" customHeight="1" thickBot="1">
      <c r="A34" s="443"/>
      <c r="B34" s="449"/>
      <c r="C34" s="359" t="s">
        <v>20</v>
      </c>
      <c r="D34" s="360"/>
      <c r="E34" s="365" t="s">
        <v>19</v>
      </c>
      <c r="F34" s="366"/>
      <c r="G34" s="220">
        <v>6</v>
      </c>
      <c r="H34" s="197">
        <f>IF(V16="",#REF!,IF(V16="A.2",5,IF(V16="A.3",3)))</f>
        <v>5</v>
      </c>
      <c r="I34" s="221"/>
      <c r="J34" s="168"/>
      <c r="K34" s="169"/>
      <c r="L34" s="169"/>
      <c r="M34" s="169"/>
      <c r="N34" s="169"/>
      <c r="O34" s="169"/>
      <c r="P34" s="170"/>
      <c r="S34" s="2"/>
      <c r="X34" s="114"/>
      <c r="Y34" s="18"/>
      <c r="Z34" s="16"/>
      <c r="AA34" s="16"/>
      <c r="AB34" s="16"/>
    </row>
    <row r="35" spans="1:29" ht="15" customHeight="1" thickBot="1">
      <c r="A35" s="444"/>
      <c r="B35" s="450"/>
      <c r="C35" s="377" t="s">
        <v>21</v>
      </c>
      <c r="D35" s="378"/>
      <c r="E35" s="406" t="s">
        <v>22</v>
      </c>
      <c r="F35" s="380"/>
      <c r="G35" s="222">
        <v>14</v>
      </c>
      <c r="H35" s="223">
        <f>IF(V16="",#REF!,IF(V16="A.2",12,IF(V16="A.3",7)))</f>
        <v>12</v>
      </c>
      <c r="I35" s="224"/>
      <c r="J35" s="151"/>
      <c r="K35" s="171"/>
      <c r="L35" s="171"/>
      <c r="M35" s="171"/>
      <c r="N35" s="171"/>
      <c r="O35" s="171"/>
      <c r="P35" s="152"/>
      <c r="R35" s="351" t="s">
        <v>34</v>
      </c>
      <c r="S35" s="352"/>
      <c r="T35" s="352"/>
      <c r="U35" s="353"/>
      <c r="V35" s="92" t="s">
        <v>80</v>
      </c>
      <c r="W35" s="121"/>
      <c r="X35" s="107"/>
      <c r="Y35" s="16"/>
      <c r="Z35" s="16"/>
      <c r="AA35" s="16"/>
      <c r="AB35" s="16"/>
    </row>
    <row r="36" spans="1:29" ht="16.5" customHeight="1">
      <c r="A36" s="461" t="s">
        <v>123</v>
      </c>
      <c r="B36" s="462"/>
      <c r="C36" s="462"/>
      <c r="D36" s="462"/>
      <c r="E36" s="462"/>
      <c r="F36" s="462"/>
      <c r="G36" s="462"/>
      <c r="H36" s="462"/>
      <c r="I36" s="463"/>
      <c r="R36" s="374" t="s">
        <v>122</v>
      </c>
      <c r="S36" s="375"/>
      <c r="T36" s="375"/>
      <c r="U36" s="376"/>
      <c r="V36" s="175"/>
      <c r="W36" s="122"/>
      <c r="X36" s="107"/>
      <c r="Y36" s="16"/>
      <c r="Z36" s="16"/>
      <c r="AA36" s="16"/>
      <c r="AB36" s="16"/>
    </row>
    <row r="37" spans="1:29" ht="16.5" customHeight="1" thickBot="1">
      <c r="A37" s="464"/>
      <c r="B37" s="465"/>
      <c r="C37" s="465"/>
      <c r="D37" s="465"/>
      <c r="E37" s="465"/>
      <c r="F37" s="465"/>
      <c r="G37" s="465"/>
      <c r="H37" s="465"/>
      <c r="I37" s="466"/>
      <c r="R37" s="381" t="s">
        <v>55</v>
      </c>
      <c r="S37" s="382"/>
      <c r="T37" s="382"/>
      <c r="U37" s="383"/>
      <c r="V37" s="103" t="s">
        <v>28</v>
      </c>
      <c r="W37" s="123"/>
      <c r="X37" s="105"/>
    </row>
    <row r="38" spans="1:29">
      <c r="S38" s="2"/>
    </row>
    <row r="39" spans="1:29">
      <c r="S39" s="2"/>
    </row>
    <row r="40" spans="1:29">
      <c r="S40" s="2"/>
    </row>
    <row r="41" spans="1:29">
      <c r="S41" s="2"/>
    </row>
    <row r="42" spans="1:29">
      <c r="S42" s="2"/>
    </row>
    <row r="43" spans="1:29">
      <c r="S43" s="2"/>
    </row>
    <row r="44" spans="1:29">
      <c r="S44" s="2"/>
    </row>
    <row r="45" spans="1:29">
      <c r="S45" s="2"/>
    </row>
    <row r="46" spans="1:29">
      <c r="S46" s="2"/>
    </row>
    <row r="47" spans="1:29">
      <c r="S47" s="2"/>
    </row>
    <row r="48" spans="1:29">
      <c r="S48" s="2"/>
    </row>
    <row r="49" spans="19:19">
      <c r="S49" s="2"/>
    </row>
    <row r="50" spans="19:19">
      <c r="S50" s="2"/>
    </row>
    <row r="51" spans="19:19">
      <c r="S51" s="2"/>
    </row>
    <row r="52" spans="19:19">
      <c r="S52" s="2"/>
    </row>
    <row r="53" spans="19:19">
      <c r="S53" s="2"/>
    </row>
    <row r="54" spans="19:19">
      <c r="S54" s="2"/>
    </row>
    <row r="55" spans="19:19">
      <c r="S55" s="2"/>
    </row>
    <row r="56" spans="19:19">
      <c r="S56" s="2"/>
    </row>
    <row r="57" spans="19:19">
      <c r="S57" s="2"/>
    </row>
    <row r="58" spans="19:19">
      <c r="S58" s="2"/>
    </row>
    <row r="59" spans="19:19">
      <c r="S59" s="2"/>
    </row>
    <row r="60" spans="19:19">
      <c r="S60" s="2"/>
    </row>
    <row r="61" spans="19:19">
      <c r="S61" s="2"/>
    </row>
    <row r="62" spans="19:19">
      <c r="S62" s="2"/>
    </row>
    <row r="63" spans="19:19">
      <c r="S63" s="2"/>
    </row>
    <row r="64" spans="19:19">
      <c r="S64" s="2"/>
    </row>
    <row r="65" spans="19:19">
      <c r="S65" s="2"/>
    </row>
    <row r="66" spans="19:19">
      <c r="S66" s="2"/>
    </row>
    <row r="67" spans="19:19">
      <c r="S67" s="2"/>
    </row>
    <row r="68" spans="19:19">
      <c r="S68" s="2"/>
    </row>
    <row r="69" spans="19:19">
      <c r="S69" s="2"/>
    </row>
    <row r="70" spans="19:19">
      <c r="S70" s="2"/>
    </row>
    <row r="71" spans="19:19">
      <c r="S71" s="2"/>
    </row>
    <row r="72" spans="19:19">
      <c r="S72" s="2"/>
    </row>
    <row r="73" spans="19:19">
      <c r="S73" s="2"/>
    </row>
  </sheetData>
  <sheetProtection password="EB36" sheet="1" objects="1" scenarios="1"/>
  <protectedRanges>
    <protectedRange algorithmName="SHA-512" hashValue="qCqnMpYtLCPtoN6xf04Hf9uYRy5C3QtaiwoWdgWRcITEDof1o3kVcWrXMFm3f0h7Gkn3LfceRwq220X0TDRBlA==" saltValue="2XoJwRcZJIOi+AyWkFriMw==" spinCount="100000" sqref="C2:E13 G8:K8 N2 P3 M6:P8 V11:V12 V15:V16 V18 V21:V27 V29:V31 V33 V35:V37 J11 G15:P16 G17:G18 G21:G25 H22:I22 G27:P27 G28:I28 G29:G35 H32:I32" name="Für Abnahmeberechtigte"/>
  </protectedRanges>
  <mergeCells count="120">
    <mergeCell ref="A36:I37"/>
    <mergeCell ref="A1:E1"/>
    <mergeCell ref="M3:O3"/>
    <mergeCell ref="M5:P5"/>
    <mergeCell ref="J6:K6"/>
    <mergeCell ref="G1:K1"/>
    <mergeCell ref="N2:P2"/>
    <mergeCell ref="R3:U3"/>
    <mergeCell ref="V3:W3"/>
    <mergeCell ref="R5:W5"/>
    <mergeCell ref="M1:P1"/>
    <mergeCell ref="G2:I2"/>
    <mergeCell ref="G3:I3"/>
    <mergeCell ref="C2:E2"/>
    <mergeCell ref="C3:E3"/>
    <mergeCell ref="C4:E4"/>
    <mergeCell ref="A5:B5"/>
    <mergeCell ref="C5:E5"/>
    <mergeCell ref="C6:E6"/>
    <mergeCell ref="R36:U36"/>
    <mergeCell ref="R27:U27"/>
    <mergeCell ref="R23:U23"/>
    <mergeCell ref="C31:D31"/>
    <mergeCell ref="A2:B2"/>
    <mergeCell ref="A3:B3"/>
    <mergeCell ref="A4:B4"/>
    <mergeCell ref="C15:D15"/>
    <mergeCell ref="B15:B25"/>
    <mergeCell ref="C17:D17"/>
    <mergeCell ref="A27:A35"/>
    <mergeCell ref="A15:A25"/>
    <mergeCell ref="B27:B35"/>
    <mergeCell ref="C27:D27"/>
    <mergeCell ref="C29:D29"/>
    <mergeCell ref="C30:D30"/>
    <mergeCell ref="C32:D32"/>
    <mergeCell ref="C18:D18"/>
    <mergeCell ref="C21:D21"/>
    <mergeCell ref="C16:D16"/>
    <mergeCell ref="C7:E7"/>
    <mergeCell ref="C8:E8"/>
    <mergeCell ref="C9:E9"/>
    <mergeCell ref="A6:B13"/>
    <mergeCell ref="C12:E12"/>
    <mergeCell ref="E24:F24"/>
    <mergeCell ref="C28:D28"/>
    <mergeCell ref="H19:I19"/>
    <mergeCell ref="H20:I20"/>
    <mergeCell ref="R14:W14"/>
    <mergeCell ref="R15:U15"/>
    <mergeCell ref="R18:U18"/>
    <mergeCell ref="R1:W2"/>
    <mergeCell ref="R35:U35"/>
    <mergeCell ref="E15:F15"/>
    <mergeCell ref="E16:F16"/>
    <mergeCell ref="E17:F17"/>
    <mergeCell ref="E19:F19"/>
    <mergeCell ref="E20:F20"/>
    <mergeCell ref="E18:F18"/>
    <mergeCell ref="C10:E10"/>
    <mergeCell ref="C11:E11"/>
    <mergeCell ref="C13:E13"/>
    <mergeCell ref="R30:U30"/>
    <mergeCell ref="R26:U26"/>
    <mergeCell ref="R25:U25"/>
    <mergeCell ref="R24:U24"/>
    <mergeCell ref="T33:U33"/>
    <mergeCell ref="H31:I31"/>
    <mergeCell ref="E23:F23"/>
    <mergeCell ref="C23:D23"/>
    <mergeCell ref="R37:U37"/>
    <mergeCell ref="C19:C20"/>
    <mergeCell ref="C22:D22"/>
    <mergeCell ref="J4:K4"/>
    <mergeCell ref="J5:K5"/>
    <mergeCell ref="G4:I4"/>
    <mergeCell ref="G5:I5"/>
    <mergeCell ref="G10:I10"/>
    <mergeCell ref="G8:I8"/>
    <mergeCell ref="J8:K8"/>
    <mergeCell ref="G6:I6"/>
    <mergeCell ref="G11:I11"/>
    <mergeCell ref="G12:G13"/>
    <mergeCell ref="H12:I12"/>
    <mergeCell ref="G7:I7"/>
    <mergeCell ref="J7:K7"/>
    <mergeCell ref="E35:F35"/>
    <mergeCell ref="E32:F32"/>
    <mergeCell ref="E31:F31"/>
    <mergeCell ref="E33:F33"/>
    <mergeCell ref="C33:D33"/>
    <mergeCell ref="C35:D35"/>
    <mergeCell ref="E34:F34"/>
    <mergeCell ref="R33:S33"/>
    <mergeCell ref="R29:S29"/>
    <mergeCell ref="C24:D24"/>
    <mergeCell ref="E27:F27"/>
    <mergeCell ref="H21:I21"/>
    <mergeCell ref="C34:D34"/>
    <mergeCell ref="E22:F22"/>
    <mergeCell ref="E21:F21"/>
    <mergeCell ref="R31:U31"/>
    <mergeCell ref="T29:U29"/>
    <mergeCell ref="R21:U21"/>
    <mergeCell ref="R22:U22"/>
    <mergeCell ref="C25:D25"/>
    <mergeCell ref="E28:F28"/>
    <mergeCell ref="E29:F29"/>
    <mergeCell ref="E30:F30"/>
    <mergeCell ref="E25:F25"/>
    <mergeCell ref="M6:P6"/>
    <mergeCell ref="M7:P7"/>
    <mergeCell ref="M8:P8"/>
    <mergeCell ref="R16:U16"/>
    <mergeCell ref="R20:W20"/>
    <mergeCell ref="R7:W8"/>
    <mergeCell ref="R9:U9"/>
    <mergeCell ref="R10:W10"/>
    <mergeCell ref="R11:U11"/>
    <mergeCell ref="R12:U12"/>
  </mergeCells>
  <conditionalFormatting sqref="R25 V25:W25">
    <cfRule type="expression" dxfId="15" priority="18">
      <formula>$Q$1</formula>
    </cfRule>
  </conditionalFormatting>
  <conditionalFormatting sqref="R10:W37">
    <cfRule type="expression" dxfId="14" priority="20">
      <formula>$Q$2</formula>
    </cfRule>
  </conditionalFormatting>
  <conditionalFormatting sqref="J12">
    <cfRule type="expression" dxfId="13" priority="14">
      <formula>$Q$11</formula>
    </cfRule>
  </conditionalFormatting>
  <conditionalFormatting sqref="K12">
    <cfRule type="expression" dxfId="12" priority="13">
      <formula>$Q$12</formula>
    </cfRule>
  </conditionalFormatting>
  <conditionalFormatting sqref="L12">
    <cfRule type="expression" dxfId="11" priority="12">
      <formula>$Q$13</formula>
    </cfRule>
  </conditionalFormatting>
  <conditionalFormatting sqref="M12">
    <cfRule type="expression" dxfId="10" priority="11">
      <formula>$Q$14</formula>
    </cfRule>
  </conditionalFormatting>
  <conditionalFormatting sqref="N12">
    <cfRule type="expression" dxfId="9" priority="10">
      <formula>$Q$15</formula>
    </cfRule>
  </conditionalFormatting>
  <conditionalFormatting sqref="O12">
    <cfRule type="expression" dxfId="8" priority="9">
      <formula>$Q$16</formula>
    </cfRule>
  </conditionalFormatting>
  <conditionalFormatting sqref="P12">
    <cfRule type="expression" dxfId="7" priority="8">
      <formula>$Q$17</formula>
    </cfRule>
  </conditionalFormatting>
  <conditionalFormatting sqref="J13">
    <cfRule type="expression" dxfId="6" priority="7">
      <formula>$Q$18</formula>
    </cfRule>
  </conditionalFormatting>
  <conditionalFormatting sqref="K13">
    <cfRule type="expression" dxfId="5" priority="6">
      <formula>$Q$19</formula>
    </cfRule>
  </conditionalFormatting>
  <conditionalFormatting sqref="L13">
    <cfRule type="expression" dxfId="4" priority="5">
      <formula>$Q$20</formula>
    </cfRule>
  </conditionalFormatting>
  <conditionalFormatting sqref="M13">
    <cfRule type="expression" dxfId="3" priority="4">
      <formula>$Q$21</formula>
    </cfRule>
  </conditionalFormatting>
  <conditionalFormatting sqref="N13">
    <cfRule type="expression" dxfId="2" priority="3">
      <formula>$Q$22</formula>
    </cfRule>
  </conditionalFormatting>
  <conditionalFormatting sqref="O13">
    <cfRule type="expression" dxfId="1" priority="2">
      <formula>$Q$23</formula>
    </cfRule>
  </conditionalFormatting>
  <conditionalFormatting sqref="P13">
    <cfRule type="expression" dxfId="0" priority="1">
      <formula>$Q$24</formula>
    </cfRule>
  </conditionalFormatting>
  <dataValidations xWindow="549" yWindow="450" count="11">
    <dataValidation type="list" allowBlank="1" showInputMessage="1" showErrorMessage="1" errorTitle="ACHTUNG!" error="Bitte den Auswahlpfeil an der rechten Seite für die jeweiligen Einstellungen benutzen!" sqref="V35" xr:uid="{00000000-0002-0000-0100-000000000000}">
      <formula1>"Gycm2,dGycm2,cGycm2,µGym2,mGycm2"</formula1>
    </dataValidation>
    <dataValidation type="list" allowBlank="1" showInputMessage="1" showErrorMessage="1" errorTitle="ACHTUNG!" error="Bitte den Auswahlpfeil an der rechten Seite für die jeweiligen Einstellungen benutzen!" sqref="V11:V12 V37" xr:uid="{00000000-0002-0000-0100-000001000000}">
      <formula1>"JA,NEIN"</formula1>
    </dataValidation>
    <dataValidation type="list" allowBlank="1" showInputMessage="1" showErrorMessage="1" errorTitle="ACHTUNG!" error="Bitte den Auswahlpfeil an der rechten Seite für die jeweiligen Einstellungen benutzen!" sqref="V15" xr:uid="{00000000-0002-0000-0100-000002000000}">
      <formula1>"fokusnahe,fokusfern"</formula1>
    </dataValidation>
    <dataValidation type="list" allowBlank="1" showInputMessage="1" showErrorMessage="1" errorTitle="ACHTUNG!" error="Bitte den Auswahlpfeil an der rechten Seite für die jeweiligen Einstellungen benutzen!" sqref="V29 V33" xr:uid="{00000000-0002-0000-0100-000003000000}">
      <formula1>"kl. Fokus,gr. Fokus,..."</formula1>
    </dataValidation>
    <dataValidation type="list" allowBlank="1" showInputMessage="1" showErrorMessage="1" errorTitle="ACHTUNG!" error="Bitte den Auswahlpfeil an der rechten Seite für die jeweiligen Einstellungen benutzen!" sqref="V16" xr:uid="{00000000-0002-0000-0100-000004000000}">
      <formula1>"A.2,A.3"</formula1>
    </dataValidation>
    <dataValidation type="list" allowBlank="1" showInputMessage="1" showErrorMessage="1" errorTitle="ACHTUNG!" error="Bitte den Auswahlpfeil an der rechten Seite für die jeweiligen Einstellungen benutzen!" sqref="V27" xr:uid="{00000000-0002-0000-0100-000005000000}">
      <formula1>"links,mitte,rechts"</formula1>
    </dataValidation>
    <dataValidation type="list" allowBlank="1" showInputMessage="1" showErrorMessage="1" errorTitle="ACHTUNG!" error="Bitte den Auswahlpfeil an der rechten Seite für die jeweiligen Einstellungen benutzen!" sqref="V18" xr:uid="{00000000-0002-0000-0100-000006000000}">
      <formula1>"≤   5 µGy,≤ 10 µGy"</formula1>
    </dataValidation>
    <dataValidation type="list" allowBlank="1" showInputMessage="1" showErrorMessage="1" errorTitle="ACHTUNG!" error="Bitte den Auswahlpfeil an der rechten Seite für die jeweiligen Einstellungen benutzen!" sqref="V23" xr:uid="{00000000-0002-0000-0100-000007000000}">
      <mc:AlternateContent xmlns:x12ac="http://schemas.microsoft.com/office/spreadsheetml/2011/1/ac" xmlns:mc="http://schemas.openxmlformats.org/markup-compatibility/2006">
        <mc:Choice Requires="x12ac">
          <x12ac:list>"Cu 0,0mm","Cu 0,1mm","Cu 0,2mm","Cu 0,3mm"</x12ac:list>
        </mc:Choice>
        <mc:Fallback>
          <formula1>"Cu 0,0mm,Cu 0,1mm,Cu 0,2mm,Cu 0,3mm"</formula1>
        </mc:Fallback>
      </mc:AlternateContent>
    </dataValidation>
    <dataValidation type="textLength" errorStyle="warning" operator="equal" allowBlank="1" showInputMessage="1" showErrorMessage="1" errorTitle="ACHTUNG!" error="Änderungen in diesem Bereich ändern die Bezugwerte samt Toleranzen im links stehenden Konstanzprüfblatt (Druckbereich). Dies kann dazu führen, dass der richtige Bezug für bereits abgeschlossene Prüfungen verloren geht." sqref="V3:W3" xr:uid="{00000000-0002-0000-0100-000008000000}">
      <formula1>V3</formula1>
    </dataValidation>
    <dataValidation allowBlank="1" showInputMessage="1" showErrorMessage="1" promptTitle="Planungsdatum ändern" prompt="In dieses Feld das nächste anfällige Planungsdatum (letzte Planungsdatum, was sich auf der letzten rechten Spalte befindet +Prüfintervall von 3 oder 6 Monaten) eintragen. Die nächsten Planungsdaten ändern sich automatisch. Kennwort für Zelle ist Experte." sqref="J11" xr:uid="{00000000-0002-0000-0100-000009000000}"/>
    <dataValidation type="list" allowBlank="1" showInputMessage="1" showErrorMessage="1" errorTitle="ACHTUNG!" error="Bitte den Auswahlpfeil an der rechten Seite für die jeweiligen Einstellungen benutzen!" sqref="V24" xr:uid="{00000000-0002-0000-0100-00000A000000}">
      <formula1>"JA,NEIN,..."</formula1>
    </dataValidation>
  </dataValidations>
  <pageMargins left="0.70866141732283472" right="0.70866141732283472" top="0.59055118110236227" bottom="0.39370078740157483" header="0.31496062992125984" footer="0.31496062992125984"/>
  <pageSetup paperSize="9" scale="93"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sheetPr>
  <dimension ref="A1:P33"/>
  <sheetViews>
    <sheetView showGridLines="0" zoomScale="115" zoomScaleNormal="115" workbookViewId="0">
      <selection sqref="A1:C2"/>
    </sheetView>
  </sheetViews>
  <sheetFormatPr baseColWidth="10" defaultColWidth="11.42578125" defaultRowHeight="15"/>
  <cols>
    <col min="1" max="1" width="11.42578125" style="2"/>
    <col min="2" max="2" width="12.140625" style="2" customWidth="1"/>
    <col min="3" max="16384" width="11.42578125" style="2"/>
  </cols>
  <sheetData>
    <row r="1" spans="1:12">
      <c r="A1" s="516" t="s">
        <v>61</v>
      </c>
      <c r="B1" s="517"/>
      <c r="C1" s="518"/>
      <c r="D1" s="32"/>
      <c r="E1" s="32"/>
      <c r="F1" s="32"/>
      <c r="G1" s="32"/>
      <c r="H1" s="32"/>
      <c r="I1" s="32"/>
      <c r="J1" s="32"/>
      <c r="K1" s="32"/>
      <c r="L1" s="33"/>
    </row>
    <row r="2" spans="1:12" ht="15.75" thickBot="1">
      <c r="A2" s="519"/>
      <c r="B2" s="520"/>
      <c r="C2" s="521"/>
      <c r="D2" s="34"/>
      <c r="E2" s="34"/>
      <c r="F2" s="34"/>
      <c r="G2" s="34"/>
      <c r="H2" s="34"/>
      <c r="I2" s="34"/>
      <c r="J2" s="34"/>
      <c r="K2" s="34"/>
      <c r="L2" s="35"/>
    </row>
    <row r="3" spans="1:12">
      <c r="A3" s="522" t="s">
        <v>129</v>
      </c>
      <c r="B3" s="523"/>
      <c r="C3" s="524"/>
      <c r="D3" s="34"/>
      <c r="E3" s="34"/>
      <c r="F3" s="34"/>
      <c r="G3" s="34"/>
      <c r="H3" s="34"/>
      <c r="I3" s="34"/>
      <c r="J3" s="34"/>
      <c r="K3" s="34"/>
      <c r="L3" s="35"/>
    </row>
    <row r="4" spans="1:12">
      <c r="A4" s="525"/>
      <c r="B4" s="526"/>
      <c r="C4" s="527"/>
      <c r="D4" s="34"/>
      <c r="E4" s="34"/>
      <c r="F4" s="34"/>
      <c r="G4" s="34"/>
      <c r="H4" s="34"/>
      <c r="I4" s="34"/>
      <c r="J4" s="34"/>
      <c r="K4" s="34"/>
      <c r="L4" s="35"/>
    </row>
    <row r="5" spans="1:12" ht="8.25" customHeight="1">
      <c r="A5" s="181"/>
      <c r="B5" s="182"/>
      <c r="C5" s="183"/>
      <c r="D5" s="34"/>
      <c r="E5" s="34"/>
      <c r="F5" s="34"/>
      <c r="G5" s="34"/>
      <c r="H5" s="34"/>
      <c r="I5" s="34"/>
      <c r="J5" s="34"/>
      <c r="K5" s="34"/>
      <c r="L5" s="35"/>
    </row>
    <row r="6" spans="1:12" ht="15" customHeight="1">
      <c r="A6" s="504" t="s">
        <v>130</v>
      </c>
      <c r="B6" s="505"/>
      <c r="C6" s="506"/>
      <c r="D6" s="34"/>
      <c r="E6" s="34"/>
      <c r="F6" s="34"/>
      <c r="G6" s="34"/>
      <c r="H6" s="34"/>
      <c r="I6" s="34"/>
      <c r="J6" s="34"/>
      <c r="K6" s="34"/>
      <c r="L6" s="35"/>
    </row>
    <row r="7" spans="1:12" ht="15" customHeight="1">
      <c r="A7" s="504"/>
      <c r="B7" s="505"/>
      <c r="C7" s="506"/>
      <c r="D7" s="34"/>
      <c r="E7" s="34"/>
      <c r="F7" s="34"/>
      <c r="G7" s="34"/>
      <c r="H7" s="34"/>
      <c r="I7" s="34"/>
      <c r="J7" s="34"/>
      <c r="K7" s="34"/>
      <c r="L7" s="35"/>
    </row>
    <row r="8" spans="1:12">
      <c r="A8" s="504"/>
      <c r="B8" s="505"/>
      <c r="C8" s="506"/>
      <c r="D8" s="34"/>
      <c r="E8" s="34"/>
      <c r="F8" s="34"/>
      <c r="G8" s="34"/>
      <c r="H8" s="34"/>
      <c r="I8" s="34"/>
      <c r="J8" s="34"/>
      <c r="K8" s="34"/>
      <c r="L8" s="35"/>
    </row>
    <row r="9" spans="1:12" ht="7.5" customHeight="1">
      <c r="A9" s="181"/>
      <c r="B9" s="182"/>
      <c r="C9" s="183"/>
      <c r="D9" s="34"/>
      <c r="E9" s="34"/>
      <c r="F9" s="34"/>
      <c r="G9" s="34"/>
      <c r="H9" s="34"/>
      <c r="I9" s="34"/>
      <c r="J9" s="34"/>
      <c r="K9" s="34"/>
      <c r="L9" s="35"/>
    </row>
    <row r="10" spans="1:12" ht="15" customHeight="1">
      <c r="A10" s="504" t="s">
        <v>131</v>
      </c>
      <c r="B10" s="505"/>
      <c r="C10" s="506"/>
      <c r="D10" s="34"/>
      <c r="E10" s="34"/>
      <c r="F10" s="34"/>
      <c r="G10" s="34"/>
      <c r="H10" s="34"/>
      <c r="I10" s="34"/>
      <c r="J10" s="34"/>
      <c r="K10" s="34"/>
      <c r="L10" s="35"/>
    </row>
    <row r="11" spans="1:12">
      <c r="A11" s="504"/>
      <c r="B11" s="505"/>
      <c r="C11" s="506"/>
      <c r="D11" s="34"/>
      <c r="E11" s="34"/>
      <c r="F11" s="34"/>
      <c r="G11" s="34"/>
      <c r="H11" s="34"/>
      <c r="I11" s="34"/>
      <c r="J11" s="34"/>
      <c r="K11" s="34"/>
      <c r="L11" s="35"/>
    </row>
    <row r="12" spans="1:12" ht="8.25" customHeight="1">
      <c r="A12" s="181"/>
      <c r="B12" s="182"/>
      <c r="C12" s="183"/>
      <c r="D12" s="34"/>
      <c r="E12" s="34"/>
      <c r="F12" s="34"/>
      <c r="G12" s="34"/>
      <c r="H12" s="34"/>
      <c r="I12" s="34"/>
      <c r="J12" s="34"/>
      <c r="K12" s="34"/>
      <c r="L12" s="35"/>
    </row>
    <row r="13" spans="1:12" ht="33.75" customHeight="1">
      <c r="A13" s="504" t="s">
        <v>132</v>
      </c>
      <c r="B13" s="505"/>
      <c r="C13" s="506"/>
      <c r="D13" s="34"/>
      <c r="E13" s="34"/>
      <c r="F13" s="34"/>
      <c r="G13" s="34"/>
      <c r="H13" s="34"/>
      <c r="I13" s="34"/>
      <c r="J13" s="34"/>
      <c r="K13" s="34"/>
      <c r="L13" s="35"/>
    </row>
    <row r="14" spans="1:12">
      <c r="A14" s="504"/>
      <c r="B14" s="505"/>
      <c r="C14" s="506"/>
      <c r="D14" s="34"/>
      <c r="E14" s="34"/>
      <c r="F14" s="34"/>
      <c r="G14" s="34"/>
      <c r="H14" s="34"/>
      <c r="I14" s="34"/>
      <c r="J14" s="34"/>
      <c r="K14" s="34"/>
      <c r="L14" s="35"/>
    </row>
    <row r="15" spans="1:12">
      <c r="A15" s="504"/>
      <c r="B15" s="505"/>
      <c r="C15" s="506"/>
      <c r="D15" s="34"/>
      <c r="E15" s="34"/>
      <c r="F15" s="34"/>
      <c r="G15" s="34"/>
      <c r="H15" s="34"/>
      <c r="I15" s="34"/>
      <c r="J15" s="34"/>
      <c r="K15" s="34"/>
      <c r="L15" s="35"/>
    </row>
    <row r="16" spans="1:12">
      <c r="A16" s="504"/>
      <c r="B16" s="505"/>
      <c r="C16" s="506"/>
      <c r="D16" s="34"/>
      <c r="E16" s="34"/>
      <c r="F16" s="34"/>
      <c r="G16" s="34"/>
      <c r="H16" s="34"/>
      <c r="I16" s="34"/>
      <c r="J16" s="34"/>
      <c r="K16" s="34"/>
      <c r="L16" s="35"/>
    </row>
    <row r="17" spans="1:16" ht="15" customHeight="1">
      <c r="A17" s="504"/>
      <c r="B17" s="505"/>
      <c r="C17" s="506"/>
      <c r="D17" s="34"/>
      <c r="E17" s="34"/>
      <c r="F17" s="34"/>
      <c r="G17" s="34"/>
      <c r="H17" s="34"/>
      <c r="I17" s="34"/>
      <c r="J17" s="34"/>
      <c r="K17" s="34"/>
      <c r="L17" s="35"/>
    </row>
    <row r="18" spans="1:16">
      <c r="A18" s="504"/>
      <c r="B18" s="505"/>
      <c r="C18" s="506"/>
      <c r="D18" s="34"/>
      <c r="E18" s="34"/>
      <c r="F18" s="34"/>
      <c r="G18" s="34"/>
      <c r="H18" s="34"/>
      <c r="I18" s="34"/>
      <c r="J18" s="34"/>
      <c r="K18" s="34"/>
      <c r="L18" s="35"/>
    </row>
    <row r="19" spans="1:16" ht="16.5" customHeight="1">
      <c r="A19" s="504"/>
      <c r="B19" s="505"/>
      <c r="C19" s="506"/>
      <c r="D19" s="34"/>
      <c r="E19" s="34"/>
      <c r="F19" s="34"/>
      <c r="G19" s="34"/>
      <c r="H19" s="34"/>
      <c r="I19" s="34"/>
      <c r="J19" s="34"/>
      <c r="K19" s="34"/>
      <c r="L19" s="35"/>
      <c r="P19" s="3"/>
    </row>
    <row r="20" spans="1:16" ht="6" customHeight="1">
      <c r="A20" s="181"/>
      <c r="B20" s="182"/>
      <c r="C20" s="183"/>
      <c r="D20" s="34"/>
      <c r="E20" s="34"/>
      <c r="F20" s="34"/>
      <c r="G20" s="34"/>
      <c r="H20" s="34"/>
      <c r="I20" s="34"/>
      <c r="J20" s="34"/>
      <c r="K20" s="34"/>
      <c r="L20" s="35"/>
    </row>
    <row r="21" spans="1:16" ht="15" customHeight="1">
      <c r="A21" s="501" t="s">
        <v>133</v>
      </c>
      <c r="B21" s="502"/>
      <c r="C21" s="503"/>
      <c r="D21" s="34"/>
      <c r="E21" s="34"/>
      <c r="F21" s="34"/>
      <c r="G21" s="34"/>
      <c r="H21" s="34"/>
      <c r="I21" s="34"/>
      <c r="J21" s="34"/>
      <c r="K21" s="34"/>
      <c r="L21" s="35"/>
    </row>
    <row r="22" spans="1:16" ht="9" customHeight="1">
      <c r="A22" s="181"/>
      <c r="B22" s="182"/>
      <c r="C22" s="183"/>
      <c r="D22" s="34"/>
      <c r="E22" s="34"/>
      <c r="F22" s="34"/>
      <c r="G22" s="34"/>
      <c r="H22" s="34"/>
      <c r="I22" s="34"/>
      <c r="J22" s="34"/>
      <c r="K22" s="34"/>
      <c r="L22" s="35"/>
    </row>
    <row r="23" spans="1:16">
      <c r="A23" s="504" t="s">
        <v>134</v>
      </c>
      <c r="B23" s="505"/>
      <c r="C23" s="506"/>
      <c r="D23" s="34"/>
      <c r="E23" s="34"/>
      <c r="F23" s="34"/>
      <c r="G23" s="34"/>
      <c r="H23" s="34"/>
      <c r="I23" s="34"/>
      <c r="J23" s="34"/>
      <c r="K23" s="34"/>
      <c r="L23" s="35"/>
    </row>
    <row r="24" spans="1:16">
      <c r="A24" s="504"/>
      <c r="B24" s="505"/>
      <c r="C24" s="506"/>
      <c r="D24" s="34"/>
      <c r="E24" s="34"/>
      <c r="F24" s="34"/>
      <c r="G24" s="34"/>
      <c r="H24" s="34"/>
      <c r="I24" s="34"/>
      <c r="J24" s="34"/>
      <c r="K24" s="34"/>
      <c r="L24" s="35"/>
    </row>
    <row r="25" spans="1:16" ht="31.5" customHeight="1">
      <c r="A25" s="504"/>
      <c r="B25" s="505"/>
      <c r="C25" s="506"/>
      <c r="D25" s="34"/>
      <c r="E25" s="34"/>
      <c r="F25" s="34"/>
      <c r="G25" s="34"/>
      <c r="H25" s="34"/>
      <c r="I25" s="34"/>
      <c r="J25" s="34"/>
      <c r="K25" s="34"/>
      <c r="L25" s="35"/>
    </row>
    <row r="26" spans="1:16" ht="7.15" customHeight="1">
      <c r="A26" s="181"/>
      <c r="B26" s="182"/>
      <c r="C26" s="183"/>
      <c r="D26" s="34"/>
      <c r="E26" s="34"/>
      <c r="F26" s="34"/>
      <c r="G26" s="34"/>
      <c r="H26" s="34"/>
      <c r="I26" s="34"/>
      <c r="J26" s="34"/>
      <c r="K26" s="34"/>
      <c r="L26" s="35"/>
    </row>
    <row r="27" spans="1:16" ht="15" customHeight="1">
      <c r="A27" s="507" t="s">
        <v>135</v>
      </c>
      <c r="B27" s="508"/>
      <c r="C27" s="509"/>
      <c r="D27" s="34"/>
      <c r="E27" s="34"/>
      <c r="F27" s="34"/>
      <c r="G27" s="34"/>
      <c r="H27" s="34"/>
      <c r="I27" s="34"/>
      <c r="J27" s="34"/>
      <c r="K27" s="34"/>
      <c r="L27" s="35"/>
    </row>
    <row r="28" spans="1:16">
      <c r="A28" s="510"/>
      <c r="B28" s="511"/>
      <c r="C28" s="512"/>
      <c r="D28" s="34"/>
      <c r="E28" s="34"/>
      <c r="F28" s="34"/>
      <c r="G28" s="34"/>
      <c r="H28" s="34"/>
      <c r="I28" s="34"/>
      <c r="J28" s="34"/>
      <c r="K28" s="34"/>
      <c r="L28" s="35"/>
    </row>
    <row r="29" spans="1:16" ht="15" customHeight="1">
      <c r="A29" s="510"/>
      <c r="B29" s="511"/>
      <c r="C29" s="512"/>
      <c r="D29" s="34"/>
      <c r="E29" s="34"/>
      <c r="F29" s="34"/>
      <c r="G29" s="34"/>
      <c r="H29" s="34"/>
      <c r="I29" s="34"/>
      <c r="J29" s="34"/>
      <c r="K29" s="34"/>
      <c r="L29" s="35"/>
    </row>
    <row r="30" spans="1:16">
      <c r="A30" s="510"/>
      <c r="B30" s="511"/>
      <c r="C30" s="512"/>
      <c r="D30" s="34"/>
      <c r="E30" s="34"/>
      <c r="F30" s="34"/>
      <c r="G30" s="34"/>
      <c r="H30" s="34"/>
      <c r="I30" s="34"/>
      <c r="J30" s="34"/>
      <c r="K30" s="34"/>
      <c r="L30" s="35"/>
    </row>
    <row r="31" spans="1:16" ht="16.5" customHeight="1">
      <c r="A31" s="510"/>
      <c r="B31" s="511"/>
      <c r="C31" s="512"/>
      <c r="D31" s="34"/>
      <c r="E31" s="34"/>
      <c r="F31" s="34"/>
      <c r="G31" s="34"/>
      <c r="H31" s="34"/>
      <c r="I31" s="34"/>
      <c r="J31" s="34"/>
      <c r="K31" s="34"/>
      <c r="L31" s="35"/>
    </row>
    <row r="32" spans="1:16" ht="34.5" customHeight="1" thickBot="1">
      <c r="A32" s="513"/>
      <c r="B32" s="514"/>
      <c r="C32" s="515"/>
      <c r="D32" s="34"/>
      <c r="E32" s="34"/>
      <c r="F32" s="34"/>
      <c r="G32" s="34"/>
      <c r="H32" s="34"/>
      <c r="I32" s="34"/>
      <c r="J32" s="34"/>
      <c r="K32" s="34"/>
      <c r="L32" s="35"/>
    </row>
    <row r="33" spans="1:12" ht="15.75" thickBot="1">
      <c r="A33" s="36"/>
      <c r="B33" s="37"/>
      <c r="C33" s="37"/>
      <c r="D33" s="37"/>
      <c r="E33" s="37"/>
      <c r="F33" s="37"/>
      <c r="G33" s="37"/>
      <c r="H33" s="37"/>
      <c r="I33" s="37"/>
      <c r="J33" s="37"/>
      <c r="K33" s="37"/>
      <c r="L33" s="38"/>
    </row>
  </sheetData>
  <sheetProtection password="EB36" sheet="1" objects="1" scenarios="1" selectLockedCells="1" selectUnlockedCells="1"/>
  <protectedRanges>
    <protectedRange algorithmName="SHA-512" hashValue="M4YZCAq92cSjpnYMFyFNKF+O/TG2pg2RdbbqadlnJXiBJ9B4dA6rmUbCb62mzYE2Kv4uPVp0ddpWfekPYfXDZw==" saltValue="lPd4wmWmLIdgE9+/EOLv/w==" spinCount="100000" sqref="J11" name="Datum"/>
    <protectedRange algorithmName="SHA-512" hashValue="qcvpNf5gF5lyRcBA2s2F3lRKFdyaNX65vdkN9Sfa9l608nAlkb/Q9ZvPQCGrpEecMzO3XCwyBWpEks04dX0rTA==" saltValue="KIFBc3BQgF2NVVA25WZaiw==" spinCount="100000" sqref="G15:P16 G17:G18 G21 I23:I25 G27:P28 G29:G34 P6:P8 N2 P3 J8 G22:I22 G23:G25 M6:O7 D2:E12 C6:C7 C10:C11 C2:C4 I36:I39" name="Abnahmeprüfung"/>
  </protectedRanges>
  <mergeCells count="8">
    <mergeCell ref="A21:C21"/>
    <mergeCell ref="A23:C25"/>
    <mergeCell ref="A27:C32"/>
    <mergeCell ref="A13:C19"/>
    <mergeCell ref="A1:C2"/>
    <mergeCell ref="A3:C4"/>
    <mergeCell ref="A6:C8"/>
    <mergeCell ref="A10:C11"/>
  </mergeCells>
  <pageMargins left="0.23622047244094491" right="0.23622047244094491" top="0.59055118110236227" bottom="0"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C99"/>
  </sheetPr>
  <dimension ref="A1:H50"/>
  <sheetViews>
    <sheetView showGridLines="0" zoomScaleNormal="100" workbookViewId="0">
      <selection sqref="A1:G2"/>
    </sheetView>
  </sheetViews>
  <sheetFormatPr baseColWidth="10" defaultColWidth="11.42578125" defaultRowHeight="15"/>
  <cols>
    <col min="1" max="16384" width="11.42578125" style="66"/>
  </cols>
  <sheetData>
    <row r="1" spans="1:7" ht="15" customHeight="1">
      <c r="A1" s="530" t="s">
        <v>136</v>
      </c>
      <c r="B1" s="531"/>
      <c r="C1" s="531"/>
      <c r="D1" s="531"/>
      <c r="E1" s="531"/>
      <c r="F1" s="531"/>
      <c r="G1" s="532"/>
    </row>
    <row r="2" spans="1:7" ht="32.25" customHeight="1" thickBot="1">
      <c r="A2" s="533"/>
      <c r="B2" s="534"/>
      <c r="C2" s="534"/>
      <c r="D2" s="534"/>
      <c r="E2" s="534"/>
      <c r="F2" s="534"/>
      <c r="G2" s="535"/>
    </row>
    <row r="3" spans="1:7" ht="11.25" customHeight="1" thickTop="1" thickBot="1">
      <c r="A3" s="549"/>
      <c r="B3" s="549"/>
      <c r="C3" s="549"/>
      <c r="D3" s="549"/>
      <c r="E3" s="549"/>
      <c r="F3" s="549"/>
      <c r="G3" s="549"/>
    </row>
    <row r="4" spans="1:7">
      <c r="A4" s="550"/>
      <c r="B4" s="543" t="s">
        <v>91</v>
      </c>
      <c r="C4" s="544"/>
      <c r="D4" s="544"/>
      <c r="E4" s="544"/>
      <c r="F4" s="544"/>
      <c r="G4" s="545"/>
    </row>
    <row r="5" spans="1:7" ht="69" customHeight="1" thickBot="1">
      <c r="A5" s="551"/>
      <c r="B5" s="546"/>
      <c r="C5" s="547"/>
      <c r="D5" s="547"/>
      <c r="E5" s="547"/>
      <c r="F5" s="547"/>
      <c r="G5" s="548"/>
    </row>
    <row r="6" spans="1:7" ht="15" customHeight="1" thickTop="1">
      <c r="A6" s="558"/>
      <c r="B6" s="552" t="s">
        <v>92</v>
      </c>
      <c r="C6" s="553"/>
      <c r="D6" s="553"/>
      <c r="E6" s="553"/>
      <c r="F6" s="553"/>
      <c r="G6" s="554"/>
    </row>
    <row r="7" spans="1:7" ht="105.75" customHeight="1" thickBot="1">
      <c r="A7" s="559"/>
      <c r="B7" s="555"/>
      <c r="C7" s="556"/>
      <c r="D7" s="556"/>
      <c r="E7" s="556"/>
      <c r="F7" s="556"/>
      <c r="G7" s="557"/>
    </row>
    <row r="8" spans="1:7" ht="8.25" customHeight="1" thickBot="1">
      <c r="A8" s="542"/>
      <c r="B8" s="542"/>
      <c r="C8" s="542"/>
      <c r="D8" s="542"/>
      <c r="E8" s="542"/>
      <c r="F8" s="542"/>
      <c r="G8" s="542"/>
    </row>
    <row r="9" spans="1:7" ht="15" customHeight="1">
      <c r="A9" s="528"/>
      <c r="B9" s="543" t="s">
        <v>110</v>
      </c>
      <c r="C9" s="544"/>
      <c r="D9" s="544"/>
      <c r="E9" s="544"/>
      <c r="F9" s="544"/>
      <c r="G9" s="545"/>
    </row>
    <row r="10" spans="1:7" ht="42.75" customHeight="1" thickBot="1">
      <c r="A10" s="529"/>
      <c r="B10" s="546"/>
      <c r="C10" s="547"/>
      <c r="D10" s="547"/>
      <c r="E10" s="547"/>
      <c r="F10" s="547"/>
      <c r="G10" s="548"/>
    </row>
    <row r="11" spans="1:7" ht="68.25" customHeight="1" thickTop="1" thickBot="1">
      <c r="A11" s="67"/>
      <c r="B11" s="566" t="s">
        <v>94</v>
      </c>
      <c r="C11" s="566"/>
      <c r="D11" s="566"/>
      <c r="E11" s="566"/>
      <c r="F11" s="566"/>
      <c r="G11" s="567"/>
    </row>
    <row r="12" spans="1:7" ht="8.25" customHeight="1" thickBot="1">
      <c r="A12" s="568"/>
      <c r="B12" s="568"/>
      <c r="C12" s="568"/>
      <c r="D12" s="568"/>
      <c r="E12" s="568"/>
      <c r="F12" s="568"/>
      <c r="G12" s="568"/>
    </row>
    <row r="13" spans="1:7" ht="14.45" customHeight="1">
      <c r="A13" s="528"/>
      <c r="B13" s="543" t="s">
        <v>88</v>
      </c>
      <c r="C13" s="544"/>
      <c r="D13" s="544"/>
      <c r="E13" s="544"/>
      <c r="F13" s="544"/>
      <c r="G13" s="545"/>
    </row>
    <row r="14" spans="1:7" ht="27.6" customHeight="1" thickBot="1">
      <c r="A14" s="529"/>
      <c r="B14" s="546"/>
      <c r="C14" s="547"/>
      <c r="D14" s="547"/>
      <c r="E14" s="547"/>
      <c r="F14" s="547"/>
      <c r="G14" s="548"/>
    </row>
    <row r="15" spans="1:7" ht="100.5" customHeight="1" thickTop="1" thickBot="1">
      <c r="A15" s="67"/>
      <c r="B15" s="566" t="s">
        <v>93</v>
      </c>
      <c r="C15" s="566"/>
      <c r="D15" s="566"/>
      <c r="E15" s="566"/>
      <c r="F15" s="566"/>
      <c r="G15" s="567"/>
    </row>
    <row r="16" spans="1:7" ht="8.25" customHeight="1" thickBot="1">
      <c r="A16" s="68"/>
    </row>
    <row r="17" spans="1:8" ht="33.75" customHeight="1">
      <c r="A17" s="528"/>
      <c r="B17" s="543" t="s">
        <v>89</v>
      </c>
      <c r="C17" s="544"/>
      <c r="D17" s="544"/>
      <c r="E17" s="544"/>
      <c r="F17" s="544"/>
      <c r="G17" s="545"/>
    </row>
    <row r="18" spans="1:8" ht="15" customHeight="1" thickBot="1">
      <c r="A18" s="529"/>
      <c r="B18" s="546"/>
      <c r="C18" s="547"/>
      <c r="D18" s="547"/>
      <c r="E18" s="547"/>
      <c r="F18" s="547"/>
      <c r="G18" s="548"/>
    </row>
    <row r="19" spans="1:8" ht="15" customHeight="1" thickTop="1">
      <c r="A19" s="69"/>
      <c r="B19" s="560" t="s">
        <v>90</v>
      </c>
      <c r="C19" s="561"/>
      <c r="D19" s="561"/>
      <c r="E19" s="561"/>
      <c r="F19" s="561"/>
      <c r="G19" s="562"/>
    </row>
    <row r="20" spans="1:8" ht="87" customHeight="1" thickBot="1">
      <c r="A20" s="70"/>
      <c r="B20" s="563"/>
      <c r="C20" s="564"/>
      <c r="D20" s="564"/>
      <c r="E20" s="564"/>
      <c r="F20" s="564"/>
      <c r="G20" s="565"/>
    </row>
    <row r="21" spans="1:8">
      <c r="A21" s="536"/>
      <c r="B21" s="536"/>
      <c r="C21" s="536"/>
      <c r="D21" s="536"/>
      <c r="E21" s="536"/>
      <c r="F21" s="536"/>
      <c r="G21" s="537"/>
    </row>
    <row r="22" spans="1:8" ht="14.25" customHeight="1">
      <c r="A22" s="538"/>
      <c r="B22" s="538"/>
      <c r="C22" s="538"/>
      <c r="D22" s="538"/>
      <c r="E22" s="538"/>
      <c r="F22" s="538"/>
      <c r="G22" s="539"/>
      <c r="H22" s="71"/>
    </row>
    <row r="23" spans="1:8" ht="15" customHeight="1">
      <c r="A23" s="540"/>
      <c r="B23" s="540"/>
      <c r="C23" s="540"/>
      <c r="D23" s="540"/>
      <c r="E23" s="540"/>
      <c r="F23" s="540"/>
      <c r="G23" s="541"/>
      <c r="H23" s="71"/>
    </row>
    <row r="24" spans="1:8">
      <c r="A24" s="71"/>
      <c r="B24" s="71"/>
      <c r="C24" s="71"/>
      <c r="D24" s="71"/>
      <c r="E24" s="71"/>
      <c r="F24" s="71"/>
      <c r="G24" s="71"/>
    </row>
    <row r="25" spans="1:8" ht="15" customHeight="1">
      <c r="A25" s="71"/>
      <c r="B25" s="71"/>
      <c r="C25" s="71"/>
      <c r="D25" s="71"/>
      <c r="E25" s="71"/>
      <c r="F25" s="71"/>
      <c r="G25" s="71"/>
    </row>
    <row r="26" spans="1:8" ht="15" customHeight="1">
      <c r="A26" s="71"/>
      <c r="B26" s="72"/>
      <c r="C26" s="72"/>
      <c r="D26" s="72"/>
      <c r="E26" s="72"/>
      <c r="F26" s="72"/>
      <c r="G26" s="72"/>
    </row>
    <row r="27" spans="1:8">
      <c r="A27" s="71"/>
      <c r="B27" s="71"/>
      <c r="C27" s="71"/>
      <c r="D27" s="71"/>
      <c r="E27" s="71"/>
      <c r="F27" s="71"/>
      <c r="G27" s="71"/>
    </row>
    <row r="28" spans="1:8" ht="15" customHeight="1">
      <c r="A28" s="71"/>
      <c r="B28" s="72"/>
      <c r="C28" s="72"/>
      <c r="D28" s="72"/>
      <c r="E28" s="72"/>
      <c r="F28" s="72"/>
      <c r="G28" s="72"/>
    </row>
    <row r="29" spans="1:8" ht="15" customHeight="1">
      <c r="A29" s="71"/>
      <c r="B29" s="72"/>
      <c r="C29" s="72"/>
      <c r="D29" s="72"/>
      <c r="E29" s="72"/>
      <c r="F29" s="72"/>
      <c r="G29" s="72"/>
    </row>
    <row r="30" spans="1:8">
      <c r="A30" s="71"/>
      <c r="B30" s="71"/>
      <c r="C30" s="71"/>
      <c r="D30" s="71"/>
      <c r="E30" s="71"/>
      <c r="F30" s="71"/>
      <c r="G30" s="71"/>
    </row>
    <row r="31" spans="1:8" ht="15" customHeight="1">
      <c r="A31" s="71"/>
      <c r="B31" s="72"/>
      <c r="C31" s="72"/>
      <c r="D31" s="72"/>
      <c r="E31" s="72"/>
      <c r="F31" s="72"/>
      <c r="G31" s="72"/>
    </row>
    <row r="32" spans="1:8" ht="15" customHeight="1">
      <c r="A32" s="71"/>
      <c r="B32" s="72"/>
      <c r="C32" s="72"/>
      <c r="D32" s="72"/>
      <c r="E32" s="72"/>
      <c r="F32" s="72"/>
      <c r="G32" s="72"/>
    </row>
    <row r="33" spans="1:7">
      <c r="A33" s="71"/>
      <c r="B33" s="71"/>
      <c r="C33" s="71"/>
      <c r="D33" s="71"/>
      <c r="E33" s="71"/>
      <c r="F33" s="71"/>
      <c r="G33" s="71"/>
    </row>
    <row r="34" spans="1:7" ht="15" customHeight="1">
      <c r="A34" s="71"/>
      <c r="B34" s="72"/>
      <c r="C34" s="72"/>
      <c r="D34" s="72"/>
      <c r="E34" s="72"/>
      <c r="F34" s="72"/>
      <c r="G34" s="72"/>
    </row>
    <row r="35" spans="1:7" ht="15" customHeight="1">
      <c r="A35" s="71"/>
      <c r="B35" s="72"/>
      <c r="C35" s="72"/>
      <c r="D35" s="72"/>
      <c r="E35" s="72"/>
      <c r="F35" s="72"/>
      <c r="G35" s="72"/>
    </row>
    <row r="36" spans="1:7">
      <c r="A36" s="71"/>
      <c r="B36" s="71"/>
      <c r="C36" s="71"/>
      <c r="D36" s="71"/>
      <c r="E36" s="71"/>
      <c r="F36" s="71"/>
      <c r="G36" s="71"/>
    </row>
    <row r="37" spans="1:7" ht="15" customHeight="1">
      <c r="A37" s="71"/>
      <c r="B37" s="72"/>
      <c r="C37" s="72"/>
      <c r="D37" s="72"/>
      <c r="E37" s="72"/>
      <c r="F37" s="72"/>
      <c r="G37" s="72"/>
    </row>
    <row r="38" spans="1:7" ht="15" customHeight="1">
      <c r="A38" s="71"/>
      <c r="B38" s="72"/>
      <c r="C38" s="72"/>
      <c r="D38" s="72"/>
      <c r="E38" s="72"/>
      <c r="F38" s="72"/>
      <c r="G38" s="72"/>
    </row>
    <row r="39" spans="1:7">
      <c r="A39" s="71"/>
      <c r="B39" s="71"/>
      <c r="C39" s="71"/>
      <c r="D39" s="71"/>
      <c r="E39" s="71"/>
      <c r="F39" s="71"/>
      <c r="G39" s="71"/>
    </row>
    <row r="40" spans="1:7" ht="15" customHeight="1">
      <c r="A40" s="71"/>
      <c r="B40" s="72"/>
      <c r="C40" s="72"/>
      <c r="D40" s="72"/>
      <c r="E40" s="72"/>
      <c r="F40" s="72"/>
      <c r="G40" s="72"/>
    </row>
    <row r="41" spans="1:7" ht="15" customHeight="1">
      <c r="A41" s="71"/>
      <c r="B41" s="72"/>
      <c r="C41" s="72"/>
      <c r="D41" s="72"/>
      <c r="E41" s="72"/>
      <c r="F41" s="72"/>
      <c r="G41" s="72"/>
    </row>
    <row r="42" spans="1:7">
      <c r="A42" s="71"/>
      <c r="B42" s="71"/>
      <c r="C42" s="71"/>
      <c r="D42" s="71"/>
      <c r="E42" s="71"/>
      <c r="F42" s="71"/>
      <c r="G42" s="71"/>
    </row>
    <row r="43" spans="1:7" ht="15" customHeight="1">
      <c r="A43" s="71"/>
      <c r="B43" s="72"/>
      <c r="C43" s="72"/>
      <c r="D43" s="72"/>
      <c r="E43" s="72"/>
      <c r="F43" s="72"/>
      <c r="G43" s="72"/>
    </row>
    <row r="44" spans="1:7" ht="15" customHeight="1">
      <c r="A44" s="71"/>
      <c r="B44" s="72"/>
      <c r="C44" s="72"/>
      <c r="D44" s="72"/>
      <c r="E44" s="72"/>
      <c r="F44" s="72"/>
      <c r="G44" s="72"/>
    </row>
    <row r="45" spans="1:7">
      <c r="A45" s="71"/>
      <c r="B45" s="71"/>
      <c r="C45" s="71"/>
      <c r="D45" s="71"/>
      <c r="E45" s="71"/>
      <c r="F45" s="71"/>
      <c r="G45" s="71"/>
    </row>
    <row r="46" spans="1:7" ht="15" customHeight="1">
      <c r="A46" s="71"/>
      <c r="B46" s="72"/>
      <c r="C46" s="72"/>
      <c r="D46" s="72"/>
      <c r="E46" s="72"/>
      <c r="F46" s="72"/>
      <c r="G46" s="72"/>
    </row>
    <row r="47" spans="1:7" ht="15" customHeight="1">
      <c r="A47" s="71"/>
      <c r="B47" s="72"/>
      <c r="C47" s="72"/>
      <c r="D47" s="72"/>
      <c r="E47" s="72"/>
      <c r="F47" s="72"/>
      <c r="G47" s="72"/>
    </row>
    <row r="48" spans="1:7">
      <c r="A48" s="71"/>
      <c r="B48" s="71"/>
      <c r="C48" s="71"/>
      <c r="D48" s="71"/>
      <c r="E48" s="71"/>
      <c r="F48" s="71"/>
      <c r="G48" s="71"/>
    </row>
    <row r="49" spans="1:7">
      <c r="A49" s="73"/>
      <c r="B49" s="73"/>
      <c r="C49" s="73"/>
      <c r="D49" s="73"/>
      <c r="E49" s="73"/>
      <c r="F49" s="73"/>
      <c r="G49" s="73"/>
    </row>
    <row r="50" spans="1:7">
      <c r="A50" s="73"/>
      <c r="B50" s="73"/>
      <c r="C50" s="73"/>
      <c r="D50" s="73"/>
      <c r="E50" s="73"/>
      <c r="F50" s="73"/>
      <c r="G50" s="73"/>
    </row>
  </sheetData>
  <sheetProtection password="EB36" sheet="1" objects="1" scenarios="1" selectLockedCells="1" selectUnlockedCells="1"/>
  <mergeCells count="18">
    <mergeCell ref="B15:G15"/>
    <mergeCell ref="A12:G12"/>
    <mergeCell ref="A17:A18"/>
    <mergeCell ref="A1:G2"/>
    <mergeCell ref="A21:G23"/>
    <mergeCell ref="A8:G8"/>
    <mergeCell ref="A9:A10"/>
    <mergeCell ref="B9:G10"/>
    <mergeCell ref="A3:G3"/>
    <mergeCell ref="A4:A5"/>
    <mergeCell ref="B4:G5"/>
    <mergeCell ref="B6:G7"/>
    <mergeCell ref="A6:A7"/>
    <mergeCell ref="B19:G20"/>
    <mergeCell ref="B17:G18"/>
    <mergeCell ref="A13:A14"/>
    <mergeCell ref="B13:G14"/>
    <mergeCell ref="B11:G11"/>
  </mergeCells>
  <pageMargins left="0.7" right="0.7" top="0.78740157499999996" bottom="0.78740157499999996"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vt:i4>
      </vt:variant>
      <vt:variant>
        <vt:lpstr>Benannte Bereiche</vt:lpstr>
      </vt:variant>
      <vt:variant>
        <vt:i4>2</vt:i4>
      </vt:variant>
    </vt:vector>
  </HeadingPairs>
  <TitlesOfParts>
    <vt:vector size="6" baseType="lpstr">
      <vt:lpstr>Info über Datei</vt:lpstr>
      <vt:lpstr>Aufnahme</vt:lpstr>
      <vt:lpstr>Kopieren zusätzl. Blätter</vt:lpstr>
      <vt:lpstr>Fragen und Antworten</vt:lpstr>
      <vt:lpstr>Aufnahme!Druckbereich</vt:lpstr>
      <vt:lpstr>'Info über Datei'!Druckbereich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Land OÖ</dc:creator>
  <cp:lastModifiedBy>Quass, Philipp</cp:lastModifiedBy>
  <cp:lastPrinted>2023-09-19T07:49:42Z</cp:lastPrinted>
  <dcterms:created xsi:type="dcterms:W3CDTF">2018-03-06T14:44:54Z</dcterms:created>
  <dcterms:modified xsi:type="dcterms:W3CDTF">2023-11-23T12:02:12Z</dcterms:modified>
</cp:coreProperties>
</file>